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'giudizi'!$A$1:$M$48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<sst xmlns="http://schemas.openxmlformats.org/spreadsheetml/2006/main" count="182" uniqueCount="102">
  <si>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</si>
  <si>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</si>
  <si>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</si>
  <si>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</si>
  <si>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</si>
  <si>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</si>
  <si>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</si>
  <si>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</si>
  <si>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</si>
  <si>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</si>
  <si>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</si>
  <si>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</si>
  <si>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</si>
  <si>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</si>
  <si>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</si>
  <si>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</si>
  <si>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</si>
  <si>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</si>
  <si>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</si>
  <si>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</si>
  <si>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</si>
  <si>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</si>
  <si>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</si>
  <si>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</si>
  <si>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</si>
  <si>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</si>
  <si>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</si>
  <si>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</si>
  <si>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</si>
  <si>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</si>
  <si>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</si>
  <si>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</si>
  <si>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</si>
  <si>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</si>
  <si>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</si>
  <si>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</si>
  <si>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</si>
  <si>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</si>
  <si>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</si>
  <si>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</si>
  <si>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</si>
  <si>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</si>
  <si>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</si>
  <si>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</si>
  <si>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</si>
  <si>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</si>
  <si>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</si>
  <si>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</si>
  <si>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</si>
  <si>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</si>
  <si>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</si>
  <si>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</si>
  <si>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</si>
  <si>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</si>
  <si>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</si>
  <si>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</si>
  <si>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</si>
  <si>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</si>
  <si>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</si>
  <si>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</si>
  <si>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</si>
  <si>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</si>
  <si>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</si>
  <si>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</si>
  <si>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</si>
  <si>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</si>
  <si>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</si>
  <si>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</si>
  <si>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</si>
  <si>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</si>
  <si>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</si>
  <si>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</si>
  <si>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</si>
  <si>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</si>
  <si>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3  SEZ.  B </t>
    </r>
  </si>
  <si>
    <t>1° QUADRIMESTRE</t>
  </si>
  <si>
    <t>ABATE GIORGIO</t>
  </si>
  <si>
    <t>ALI' FABRIZIO GAETANO</t>
  </si>
  <si>
    <t>AMATO GIANLUCA ANTONINO</t>
  </si>
  <si>
    <t>BRECCIA VITTORIO ALESSIO</t>
  </si>
  <si>
    <t>BUCCHERI GIUSEPPE</t>
  </si>
  <si>
    <t>CAMINITI ANTONIO</t>
  </si>
  <si>
    <t>COSTANZO FEDERICO</t>
  </si>
  <si>
    <t>CREMONA ANGELO</t>
  </si>
  <si>
    <t>FDHILI LOAI</t>
  </si>
  <si>
    <t>FOTI ORAZIO</t>
  </si>
  <si>
    <t>FRAGGETTA GIUSEPPE</t>
  </si>
  <si>
    <t>FRATULLO BRIAN ANTONY</t>
  </si>
  <si>
    <t>GIUFFRIDA ANDREA SALVATORE</t>
  </si>
  <si>
    <t>GIUFFRIDA MICHELANGELO</t>
  </si>
  <si>
    <t>GULOTTA GIUSEPPE</t>
  </si>
  <si>
    <t>IMPELLIZZERI DANIEL</t>
  </si>
  <si>
    <t>LICCIARDELLO SALVATORE</t>
  </si>
  <si>
    <t>MARELLA VITO</t>
  </si>
  <si>
    <t>MESSINA ALFIO</t>
  </si>
  <si>
    <t>MIRABELLA LUCA</t>
  </si>
  <si>
    <t>MUSUMECI ANDREA</t>
  </si>
  <si>
    <t>RUSSO GIULIO AGATINO</t>
  </si>
  <si>
    <t>SALOMONE ANGELO</t>
  </si>
  <si>
    <t>SCOLLO GIUSEPPE</t>
  </si>
  <si>
    <t>SCORNAVACCHE FRANCESCO PIO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</si>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</sst>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38" fillId="0" borderId="40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2" fillId="0" borderId="40" xfId="0" applyFont="1" applyBorder="1" applyAlignment="1">
      <alignment horizontal="center" vertical="center" textRotation="90" wrapText="1"/>
    </xf>
    <xf numFmtId="0" fontId="42" fillId="0" borderId="4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0" xfId="0" applyFont="1" applyBorder="1" applyAlignment="1">
      <alignment horizontal="center" vertical="center" textRotation="90"/>
    </xf>
    <xf numFmtId="0" fontId="42" fillId="0" borderId="41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textRotation="90"/>
    </xf>
    <xf numFmtId="0" fontId="41" fillId="0" borderId="40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52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3" fillId="0" borderId="57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239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900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42900"/>
    <xdr:sp>
      <xdr:nvSpPr>
        <xdr:cNvPr id="111" name="AutoShape 52" descr="https://www.secure-argo.com/images/alunno_b.bmp"/>
        <xdr:cNvSpPr>
          <a:spLocks noChangeAspect="1"/>
        </xdr:cNvSpPr>
      </xdr:nvSpPr>
      <xdr:spPr>
        <a:xfrm>
          <a:off x="428625" y="9239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12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13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14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15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116" name="AutoShape 47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117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118" name="AutoShape 50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19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20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</cols>
  <sheetData>
    <row r="1" spans="1:11" ht="23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8" t="s">
        <v>66</v>
      </c>
      <c r="C7" s="40"/>
      <c r="D7" s="41"/>
      <c r="E7" s="41"/>
      <c r="F7" s="41"/>
      <c r="G7" s="41"/>
      <c r="H7" s="41"/>
      <c r="I7" s="42"/>
      <c r="J7" s="51" t="s">
        <v>62</v>
      </c>
      <c r="K7" s="52"/>
      <c r="L7" s="43" t="s">
        <v>64</v>
      </c>
    </row>
    <row r="8" spans="2:12" ht="15">
      <c r="B8" s="88"/>
      <c r="C8" s="45" t="s">
        <v>67</v>
      </c>
      <c r="D8" s="46"/>
      <c r="E8" s="46"/>
      <c r="F8" s="46"/>
      <c r="G8" s="78" t="s">
        <v>75</v>
      </c>
      <c r="H8" s="78"/>
      <c r="I8" s="79"/>
      <c r="J8" s="53" t="s">
        <v>63</v>
      </c>
      <c r="K8" s="54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7" t="s">
        <v>50</v>
      </c>
      <c r="C10" s="67"/>
      <c r="D10" s="67"/>
      <c r="E10" s="67"/>
      <c r="F10" s="67" t="s">
        <v>51</v>
      </c>
      <c r="G10" s="67"/>
      <c r="H10" s="67"/>
      <c r="I10" s="67"/>
      <c r="J10" s="67"/>
      <c r="K10" s="67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6" t="s">
        <v>54</v>
      </c>
      <c r="H12" s="86"/>
      <c r="I12" s="86"/>
      <c r="J12" s="87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75" t="s">
        <v>0</v>
      </c>
      <c r="B14" s="55" t="s">
        <v>1</v>
      </c>
      <c r="C14" s="56"/>
      <c r="D14" s="64" t="s">
        <v>2</v>
      </c>
      <c r="E14" s="64" t="s">
        <v>3</v>
      </c>
      <c r="F14" s="68" t="s">
        <v>4</v>
      </c>
      <c r="G14" s="71" t="s">
        <v>5</v>
      </c>
      <c r="H14" s="64" t="s">
        <v>6</v>
      </c>
      <c r="I14" s="80" t="s">
        <v>7</v>
      </c>
      <c r="J14" s="83" t="s">
        <v>8</v>
      </c>
      <c r="K14" s="64" t="s">
        <v>9</v>
      </c>
      <c r="L14" s="61" t="s">
        <v>68</v>
      </c>
    </row>
    <row r="15" spans="1:12" ht="15">
      <c r="A15" s="76"/>
      <c r="B15" s="57"/>
      <c r="C15" s="58"/>
      <c r="D15" s="65"/>
      <c r="E15" s="65"/>
      <c r="F15" s="69"/>
      <c r="G15" s="72"/>
      <c r="H15" s="65"/>
      <c r="I15" s="81"/>
      <c r="J15" s="84"/>
      <c r="K15" s="65"/>
      <c r="L15" s="62"/>
    </row>
    <row r="16" spans="1:12" ht="15">
      <c r="A16" s="76"/>
      <c r="B16" s="57"/>
      <c r="C16" s="58"/>
      <c r="D16" s="65"/>
      <c r="E16" s="65"/>
      <c r="F16" s="69"/>
      <c r="G16" s="72"/>
      <c r="H16" s="65"/>
      <c r="I16" s="81"/>
      <c r="J16" s="84"/>
      <c r="K16" s="65"/>
      <c r="L16" s="62"/>
    </row>
    <row r="17" spans="1:12" ht="15">
      <c r="A17" s="76"/>
      <c r="B17" s="57"/>
      <c r="C17" s="58"/>
      <c r="D17" s="65"/>
      <c r="E17" s="65"/>
      <c r="F17" s="69"/>
      <c r="G17" s="72"/>
      <c r="H17" s="65"/>
      <c r="I17" s="81"/>
      <c r="J17" s="84"/>
      <c r="K17" s="65"/>
      <c r="L17" s="62"/>
    </row>
    <row r="18" spans="1:12" ht="15">
      <c r="A18" s="76"/>
      <c r="B18" s="57"/>
      <c r="C18" s="58"/>
      <c r="D18" s="65"/>
      <c r="E18" s="65"/>
      <c r="F18" s="69"/>
      <c r="G18" s="72"/>
      <c r="H18" s="65"/>
      <c r="I18" s="81"/>
      <c r="J18" s="84"/>
      <c r="K18" s="65"/>
      <c r="L18" s="62"/>
    </row>
    <row r="19" spans="1:12" ht="15.75" thickBot="1">
      <c r="A19" s="77"/>
      <c r="B19" s="59"/>
      <c r="C19" s="60"/>
      <c r="D19" s="66"/>
      <c r="E19" s="66"/>
      <c r="F19" s="70"/>
      <c r="G19" s="73"/>
      <c r="H19" s="66"/>
      <c r="I19" s="82"/>
      <c r="J19" s="85"/>
      <c r="K19" s="66"/>
      <c r="L19" s="63"/>
    </row>
    <row r="20" spans="1:12" ht="18.75" customHeight="1">
      <c r="A20" s="19">
        <v>1</v>
      </c>
      <c r="B20" s="99" t="s">
        <v>76</v>
      </c>
      <c r="C20" s="100"/>
      <c r="D20" s="49">
        <f aca="true" t="shared" si="0" ref="D20:D44">IF(L20="","",VLOOKUP(L20,giudizi,2,FALSE))</f>
      </c>
      <c r="E20" s="22">
        <f aca="true" t="shared" si="1" ref="E20:E44">IF(L20="","",VLOOKUP(L20,giudizi,3,FALSE))</f>
      </c>
      <c r="F20" s="22">
        <f aca="true" t="shared" si="2" ref="F20:F44">IF(L20="","",VLOOKUP(L20,giudizi,4,FALSE))</f>
      </c>
      <c r="G20" s="22">
        <f aca="true" t="shared" si="3" ref="G20:G44">IF(L20="","",VLOOKUP(L20,giudizi,5,FALSE))</f>
      </c>
      <c r="H20" s="50">
        <f>IF(K20="","",IF(K20/$K$12&lt;0.3,"A",IF(AND(K20/$K$12&gt;=0.3,K20/$K$12&lt;0.6),"B","C")))</f>
      </c>
      <c r="I20" s="22">
        <f aca="true" t="shared" si="4" ref="I20:I44">IF(L20="","",VLOOKUP(L20,giudizi,6,FALSE))</f>
      </c>
      <c r="J20" s="22">
        <f aca="true" t="shared" si="5" ref="J20:J44">IF(L20="","",VLOOKUP(L20,giudizi,7,FALSE))</f>
      </c>
      <c r="K20" s="22"/>
      <c r="L20" s="24"/>
    </row>
    <row r="21" spans="1:12" ht="18.75" customHeight="1">
      <c r="A21" s="20">
        <v>2</v>
      </c>
      <c r="B21" s="101" t="s">
        <v>77</v>
      </c>
      <c r="C21" s="102"/>
      <c r="D21" s="49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4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101" t="s">
        <v>78</v>
      </c>
      <c r="C22" s="102"/>
      <c r="D22" s="49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101" t="s">
        <v>79</v>
      </c>
      <c r="C23" s="102"/>
      <c r="D23" s="49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101" t="s">
        <v>80</v>
      </c>
      <c r="C24" s="102"/>
      <c r="D24" s="49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101" t="s">
        <v>81</v>
      </c>
      <c r="C25" s="102"/>
      <c r="D25" s="49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101" t="s">
        <v>82</v>
      </c>
      <c r="C26" s="102"/>
      <c r="D26" s="49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101" t="s">
        <v>83</v>
      </c>
      <c r="C27" s="102"/>
      <c r="D27" s="49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101" t="s">
        <v>84</v>
      </c>
      <c r="C28" s="102"/>
      <c r="D28" s="49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101" t="s">
        <v>85</v>
      </c>
      <c r="C29" s="102"/>
      <c r="D29" s="49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101" t="s">
        <v>86</v>
      </c>
      <c r="C30" s="102"/>
      <c r="D30" s="49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101" t="s">
        <v>87</v>
      </c>
      <c r="C31" s="102"/>
      <c r="D31" s="49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101" t="s">
        <v>88</v>
      </c>
      <c r="C32" s="102"/>
      <c r="D32" s="49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101" t="s">
        <v>89</v>
      </c>
      <c r="C33" s="102"/>
      <c r="D33" s="49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101" t="s">
        <v>90</v>
      </c>
      <c r="C34" s="102"/>
      <c r="D34" s="49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101" t="s">
        <v>91</v>
      </c>
      <c r="C35" s="102"/>
      <c r="D35" s="49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101" t="s">
        <v>92</v>
      </c>
      <c r="C36" s="102"/>
      <c r="D36" s="49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101" t="s">
        <v>93</v>
      </c>
      <c r="C37" s="102"/>
      <c r="D37" s="49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101" t="s">
        <v>94</v>
      </c>
      <c r="C38" s="102"/>
      <c r="D38" s="49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20">
        <v>20</v>
      </c>
      <c r="B39" s="101" t="s">
        <v>95</v>
      </c>
      <c r="C39" s="102"/>
      <c r="D39" s="49">
        <f t="shared" si="0"/>
      </c>
      <c r="E39" s="22">
        <f t="shared" si="1"/>
      </c>
      <c r="F39" s="22">
        <f t="shared" si="2"/>
      </c>
      <c r="G39" s="22">
        <f t="shared" si="3"/>
      </c>
      <c r="H39" s="22">
        <f t="shared" si="6"/>
      </c>
      <c r="I39" s="22">
        <f t="shared" si="4"/>
      </c>
      <c r="J39" s="22">
        <f t="shared" si="5"/>
      </c>
      <c r="K39" s="23"/>
      <c r="L39" s="26"/>
    </row>
    <row r="40" spans="1:12" ht="18.75" customHeight="1">
      <c r="A40" s="20">
        <v>21</v>
      </c>
      <c r="B40" s="101" t="s">
        <v>96</v>
      </c>
      <c r="C40" s="102"/>
      <c r="D40" s="49">
        <f t="shared" si="0"/>
      </c>
      <c r="E40" s="22">
        <f t="shared" si="1"/>
      </c>
      <c r="F40" s="22">
        <f t="shared" si="2"/>
      </c>
      <c r="G40" s="22">
        <f t="shared" si="3"/>
      </c>
      <c r="H40" s="22">
        <f t="shared" si="6"/>
      </c>
      <c r="I40" s="22">
        <f t="shared" si="4"/>
      </c>
      <c r="J40" s="22">
        <f t="shared" si="5"/>
      </c>
      <c r="K40" s="23"/>
      <c r="L40" s="26"/>
    </row>
    <row r="41" spans="1:12" ht="18.75" customHeight="1">
      <c r="A41" s="20">
        <v>22</v>
      </c>
      <c r="B41" s="101" t="s">
        <v>97</v>
      </c>
      <c r="C41" s="102"/>
      <c r="D41" s="49">
        <f t="shared" si="0"/>
      </c>
      <c r="E41" s="22">
        <f t="shared" si="1"/>
      </c>
      <c r="F41" s="22">
        <f t="shared" si="2"/>
      </c>
      <c r="G41" s="22">
        <f t="shared" si="3"/>
      </c>
      <c r="H41" s="22">
        <f t="shared" si="6"/>
      </c>
      <c r="I41" s="22">
        <f t="shared" si="4"/>
      </c>
      <c r="J41" s="22">
        <f t="shared" si="5"/>
      </c>
      <c r="K41" s="23"/>
      <c r="L41" s="26"/>
    </row>
    <row r="42" spans="1:12" ht="18.75" customHeight="1">
      <c r="A42" s="91">
        <v>23</v>
      </c>
      <c r="B42" s="101" t="s">
        <v>98</v>
      </c>
      <c r="C42" s="102"/>
      <c r="D42" s="43">
        <f t="shared" si="0"/>
      </c>
      <c r="E42" s="92">
        <f t="shared" si="1"/>
      </c>
      <c r="F42" s="92">
        <f t="shared" si="2"/>
      </c>
      <c r="G42" s="92">
        <f t="shared" si="3"/>
      </c>
      <c r="H42" s="93">
        <f t="shared" si="6"/>
      </c>
      <c r="I42" s="92">
        <f t="shared" si="4"/>
      </c>
      <c r="J42" s="92">
        <f t="shared" si="5"/>
      </c>
      <c r="K42" s="92"/>
      <c r="L42" s="94"/>
    </row>
    <row r="43" spans="1:12" s="3" customFormat="1" ht="18.75" customHeight="1">
      <c r="A43" s="95">
        <v>24</v>
      </c>
      <c r="B43" s="101" t="s">
        <v>99</v>
      </c>
      <c r="C43" s="102"/>
      <c r="D43" s="97">
        <f t="shared" si="0"/>
      </c>
      <c r="E43" s="23">
        <f t="shared" si="1"/>
      </c>
      <c r="F43" s="23">
        <f t="shared" si="2"/>
      </c>
      <c r="G43" s="23">
        <f t="shared" si="3"/>
      </c>
      <c r="H43" s="23">
        <f t="shared" si="6"/>
      </c>
      <c r="I43" s="23">
        <f t="shared" si="4"/>
      </c>
      <c r="J43" s="23">
        <f t="shared" si="5"/>
      </c>
      <c r="K43" s="23"/>
      <c r="L43" s="26"/>
    </row>
    <row r="44" spans="1:12" ht="18.75" customHeight="1" thickBot="1">
      <c r="A44" s="96">
        <v>25</v>
      </c>
      <c r="B44" s="103" t="s">
        <v>100</v>
      </c>
      <c r="C44" s="104"/>
      <c r="D44" s="98">
        <f t="shared" si="0"/>
      </c>
      <c r="E44" s="47">
        <f t="shared" si="1"/>
      </c>
      <c r="F44" s="47">
        <f t="shared" si="2"/>
      </c>
      <c r="G44" s="47">
        <f t="shared" si="3"/>
      </c>
      <c r="H44" s="47">
        <f t="shared" si="6"/>
      </c>
      <c r="I44" s="47">
        <f t="shared" si="4"/>
      </c>
      <c r="J44" s="47">
        <f t="shared" si="5"/>
      </c>
      <c r="K44" s="47"/>
      <c r="L44" s="48"/>
    </row>
    <row r="46" spans="1:12" ht="15">
      <c r="A46" s="3"/>
      <c r="B46" s="3"/>
      <c r="D46" s="3"/>
      <c r="E46" s="3"/>
      <c r="L46" s="3"/>
    </row>
    <row r="47" spans="1:12" ht="15">
      <c r="A47" s="3"/>
      <c r="B47" s="3"/>
      <c r="D47" s="3"/>
      <c r="E47" s="3"/>
      <c r="F47" s="67" t="s">
        <v>49</v>
      </c>
      <c r="G47" s="67"/>
      <c r="H47" s="67"/>
      <c r="I47" s="67"/>
      <c r="J47" s="67"/>
      <c r="K47" s="67"/>
      <c r="L47" s="3"/>
    </row>
    <row r="49" spans="6:11" ht="15">
      <c r="F49" s="3"/>
      <c r="G49" s="3"/>
      <c r="H49" s="3"/>
      <c r="I49" s="3"/>
      <c r="J49" s="3"/>
      <c r="K49" s="3"/>
    </row>
    <row r="50" spans="6:11" ht="15">
      <c r="F50" s="67" t="s">
        <v>49</v>
      </c>
      <c r="G50" s="67"/>
      <c r="H50" s="67"/>
      <c r="I50" s="67"/>
      <c r="J50" s="67"/>
      <c r="K50" s="67"/>
    </row>
  </sheetData>
  <sheetProtection/>
  <mergeCells count="46">
    <mergeCell ref="B43:C43"/>
    <mergeCell ref="B44:C44"/>
    <mergeCell ref="F50:K50"/>
    <mergeCell ref="B20:C20"/>
    <mergeCell ref="B21:C21"/>
    <mergeCell ref="B22:C22"/>
    <mergeCell ref="B23:C23"/>
    <mergeCell ref="B24:C24"/>
    <mergeCell ref="B28:C28"/>
    <mergeCell ref="B29:C29"/>
    <mergeCell ref="B30:C30"/>
    <mergeCell ref="B31:C31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B7:B8"/>
    <mergeCell ref="B40:C40"/>
    <mergeCell ref="D14:D19"/>
    <mergeCell ref="E14:E19"/>
    <mergeCell ref="F14:F19"/>
    <mergeCell ref="G14:G19"/>
    <mergeCell ref="B33:C33"/>
    <mergeCell ref="B34:C34"/>
    <mergeCell ref="B25:C25"/>
    <mergeCell ref="B32:C32"/>
    <mergeCell ref="B35:C35"/>
    <mergeCell ref="B36:C36"/>
    <mergeCell ref="B37:C37"/>
    <mergeCell ref="B38:C38"/>
    <mergeCell ref="B26:C26"/>
    <mergeCell ref="B27:C27"/>
    <mergeCell ref="B41:C41"/>
    <mergeCell ref="B42:C42"/>
    <mergeCell ref="B39:C39"/>
    <mergeCell ref="L14:L19"/>
    <mergeCell ref="K14:K19"/>
    <mergeCell ref="F47:K47"/>
    <mergeCell ref="J7:K7"/>
    <mergeCell ref="J8:K8"/>
    <mergeCell ref="B14:C19"/>
  </mergeCells>
  <dataValidations count="2">
    <dataValidation type="list" allowBlank="1" showInputMessage="1" showErrorMessage="1" sqref="L20:L44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101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59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2015-11-21T10:29:53Z</dcterms:modified>
  <cp:category/>
  <cp:version/>
  <cp:contentType/>
  <cp:contentStatus/>
</cp:coreProperties>
</file>