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'giudizi'!$A$1:$M$46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<sst xmlns="http://schemas.openxmlformats.org/spreadsheetml/2006/main" count="184" uniqueCount="103">
  <si>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</si>
  <si>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</si>
  <si>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</si>
  <si>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</si>
  <si>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</si>
  <si>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</si>
  <si>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</si>
  <si>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</si>
  <si>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</si>
  <si>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</si>
  <si>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</si>
  <si>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</si>
  <si>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</si>
  <si>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</si>
  <si>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</si>
  <si>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</si>
  <si>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</si>
  <si>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</si>
  <si>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</si>
  <si>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</si>
  <si>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</si>
  <si>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</si>
  <si>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</si>
  <si>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</si>
  <si>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</si>
  <si>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</si>
  <si>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</si>
  <si>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</si>
  <si>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</si>
  <si>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</si>
  <si>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</si>
  <si>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</si>
  <si>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</si>
  <si>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</si>
  <si>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</si>
  <si>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</si>
  <si>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</si>
  <si>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</si>
  <si>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</si>
  <si>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</si>
  <si>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</si>
  <si>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</si>
  <si>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</si>
  <si>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</si>
  <si>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</si>
  <si>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</si>
  <si>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</si>
  <si>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</si>
  <si>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</si>
  <si>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</si>
  <si>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</si>
  <si>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</si>
  <si>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</si>
  <si>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</si>
  <si>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</si>
  <si>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</si>
  <si>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</si>
  <si>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</si>
  <si>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</si>
  <si>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</si>
  <si>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</si>
  <si>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</si>
  <si>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</si>
  <si>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</si>
  <si>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</si>
  <si>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</si>
  <si>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</si>
  <si>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</si>
  <si>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</si>
  <si>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</si>
  <si>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</si>
  <si>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</si>
  <si>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</si>
  <si>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</si>
  <si>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 xml:space="preserve">CLASSE </t>
    </r>
    <r>
      <rPr>
        <b/>
        <sz val="11"/>
        <color indexed="8"/>
        <rFont val="Calibri"/>
        <family val="2"/>
      </rPr>
      <t xml:space="preserve"> 3 SEZ.  E </t>
    </r>
  </si>
  <si>
    <t>ALTIERI SALVATORE</t>
  </si>
  <si>
    <t>AZZARELLI GIULIA</t>
  </si>
  <si>
    <t>CANIGLIA ANTONINO</t>
  </si>
  <si>
    <t>CANNAVO' MARIAPIA</t>
  </si>
  <si>
    <t>COSENTINO ROSARIO</t>
  </si>
  <si>
    <t>D'ALESSANDRO SALVATORE</t>
  </si>
  <si>
    <t>DISTEFANO CHRISTIAN</t>
  </si>
  <si>
    <t>FARACI JUAN SEBASTIAN</t>
  </si>
  <si>
    <t>FAZIO ORAZIO</t>
  </si>
  <si>
    <t>FIOCCO ANDREA</t>
  </si>
  <si>
    <t>FORMISANO LORENZO LUCA</t>
  </si>
  <si>
    <t>GIUSTOLISI IRENE</t>
  </si>
  <si>
    <t>GRANO ROSARIO CHRISTIAN</t>
  </si>
  <si>
    <t>LEONE MARCO</t>
  </si>
  <si>
    <t>MASTROIANNI MATTEO</t>
  </si>
  <si>
    <t>MAUGERI ANTONINO</t>
  </si>
  <si>
    <t>MORACE EMANUELE</t>
  </si>
  <si>
    <t>MORETTI GABRIELE</t>
  </si>
  <si>
    <t>OLIVA GIOVANNI MICHAEL</t>
  </si>
  <si>
    <t>PRIVITERA BENITO</t>
  </si>
  <si>
    <t>PRIVITERA MATTEO</t>
  </si>
  <si>
    <t>QUAGLIATA ALESSIO GIUSEPPE</t>
  </si>
  <si>
    <t>RUSSO SIMONE</t>
  </si>
  <si>
    <t>SCUDERI NICO</t>
  </si>
  <si>
    <t>TORRISI LUCA</t>
  </si>
  <si>
    <t>TRIGLIA ANGELO LUCA</t>
  </si>
  <si>
    <t>XHANI ENDRIT</t>
  </si>
  <si>
    <t>1° TRIMESTRE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</si>
</sst>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center" vertical="center" textRotation="90" wrapText="1"/>
    </xf>
    <xf numFmtId="0" fontId="41" fillId="0" borderId="39" xfId="0" applyFont="1" applyBorder="1" applyAlignment="1">
      <alignment horizontal="center" vertical="center" textRotation="90" wrapText="1"/>
    </xf>
    <xf numFmtId="0" fontId="38" fillId="0" borderId="40" xfId="0" applyFont="1" applyBorder="1" applyAlignment="1">
      <alignment horizontal="center" vertical="center" textRotation="90"/>
    </xf>
    <xf numFmtId="0" fontId="38" fillId="0" borderId="41" xfId="0" applyFont="1" applyBorder="1" applyAlignment="1">
      <alignment horizontal="center" vertical="center" textRotation="90"/>
    </xf>
    <xf numFmtId="0" fontId="38" fillId="0" borderId="42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42" fillId="0" borderId="40" xfId="0" applyFont="1" applyBorder="1" applyAlignment="1">
      <alignment horizontal="center" vertical="center" textRotation="90" wrapText="1"/>
    </xf>
    <xf numFmtId="0" fontId="42" fillId="0" borderId="41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3" fillId="0" borderId="40" xfId="0" applyFont="1" applyBorder="1" applyAlignment="1">
      <alignment horizontal="center" vertical="center" textRotation="90" wrapText="1"/>
    </xf>
    <xf numFmtId="0" fontId="43" fillId="0" borderId="41" xfId="0" applyFont="1" applyBorder="1" applyAlignment="1">
      <alignment horizontal="center" vertical="center" textRotation="90" wrapText="1"/>
    </xf>
    <xf numFmtId="0" fontId="43" fillId="0" borderId="42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40" xfId="0" applyFont="1" applyBorder="1" applyAlignment="1">
      <alignment horizontal="center" vertical="center" textRotation="90"/>
    </xf>
    <xf numFmtId="0" fontId="42" fillId="0" borderId="41" xfId="0" applyFont="1" applyBorder="1" applyAlignment="1">
      <alignment horizontal="center" vertical="center" textRotation="90"/>
    </xf>
    <xf numFmtId="0" fontId="42" fillId="0" borderId="42" xfId="0" applyFont="1" applyBorder="1" applyAlignment="1">
      <alignment horizontal="center" vertical="center" textRotation="90"/>
    </xf>
    <xf numFmtId="0" fontId="41" fillId="0" borderId="40" xfId="0" applyFont="1" applyBorder="1" applyAlignment="1">
      <alignment horizontal="center" vertical="center" textRotation="90"/>
    </xf>
    <xf numFmtId="0" fontId="41" fillId="0" borderId="41" xfId="0" applyFont="1" applyBorder="1" applyAlignment="1">
      <alignment horizontal="center" vertical="center" textRotation="90"/>
    </xf>
    <xf numFmtId="0" fontId="41" fillId="0" borderId="42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46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47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23" fillId="0" borderId="48" xfId="0" applyFont="1" applyBorder="1" applyAlignment="1">
      <alignment horizontal="left"/>
    </xf>
    <xf numFmtId="0" fontId="23" fillId="0" borderId="49" xfId="0" applyFont="1" applyBorder="1" applyAlignment="1">
      <alignment horizontal="left"/>
    </xf>
    <xf numFmtId="0" fontId="23" fillId="0" borderId="50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23" fillId="0" borderId="53" xfId="0" applyFont="1" applyBorder="1" applyAlignment="1">
      <alignment horizontal="left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87630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02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03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4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5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06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07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108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109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110" name="AutoShape 50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42900"/>
    <xdr:sp>
      <xdr:nvSpPr>
        <xdr:cNvPr id="111" name="AutoShape 52" descr="https://www.secure-argo.com/images/alunno_b.bmp"/>
        <xdr:cNvSpPr>
          <a:spLocks noChangeAspect="1"/>
        </xdr:cNvSpPr>
      </xdr:nvSpPr>
      <xdr:spPr>
        <a:xfrm>
          <a:off x="428625" y="87630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5.28125" style="0" customWidth="1"/>
  </cols>
  <sheetData>
    <row r="1" spans="1:11" ht="23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88" t="s">
        <v>66</v>
      </c>
      <c r="C7" s="40"/>
      <c r="D7" s="41"/>
      <c r="E7" s="41"/>
      <c r="F7" s="41"/>
      <c r="G7" s="41"/>
      <c r="H7" s="41"/>
      <c r="I7" s="42"/>
      <c r="J7" s="51" t="s">
        <v>62</v>
      </c>
      <c r="K7" s="52"/>
      <c r="L7" s="43" t="s">
        <v>64</v>
      </c>
    </row>
    <row r="8" spans="2:12" ht="15">
      <c r="B8" s="88"/>
      <c r="C8" s="45" t="s">
        <v>67</v>
      </c>
      <c r="D8" s="46"/>
      <c r="E8" s="46"/>
      <c r="F8" s="46"/>
      <c r="G8" s="78" t="s">
        <v>102</v>
      </c>
      <c r="H8" s="78"/>
      <c r="I8" s="79"/>
      <c r="J8" s="53" t="s">
        <v>63</v>
      </c>
      <c r="K8" s="54"/>
      <c r="L8" s="44" t="s">
        <v>65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67" t="s">
        <v>50</v>
      </c>
      <c r="C10" s="67"/>
      <c r="D10" s="67"/>
      <c r="E10" s="67"/>
      <c r="F10" s="67" t="s">
        <v>51</v>
      </c>
      <c r="G10" s="67"/>
      <c r="H10" s="67"/>
      <c r="I10" s="67"/>
      <c r="J10" s="67"/>
      <c r="K10" s="67"/>
    </row>
    <row r="11" ht="15.75" thickBot="1"/>
    <row r="12" spans="1:12" ht="15.75" thickBot="1">
      <c r="A12" s="3"/>
      <c r="B12" s="21" t="s">
        <v>74</v>
      </c>
      <c r="C12" s="21"/>
      <c r="D12" s="3"/>
      <c r="E12" s="3"/>
      <c r="F12" s="3"/>
      <c r="G12" s="86" t="s">
        <v>54</v>
      </c>
      <c r="H12" s="86"/>
      <c r="I12" s="86"/>
      <c r="J12" s="87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75" t="s">
        <v>0</v>
      </c>
      <c r="B14" s="55" t="s">
        <v>1</v>
      </c>
      <c r="C14" s="56"/>
      <c r="D14" s="64" t="s">
        <v>2</v>
      </c>
      <c r="E14" s="64" t="s">
        <v>3</v>
      </c>
      <c r="F14" s="68" t="s">
        <v>4</v>
      </c>
      <c r="G14" s="71" t="s">
        <v>5</v>
      </c>
      <c r="H14" s="64" t="s">
        <v>6</v>
      </c>
      <c r="I14" s="80" t="s">
        <v>7</v>
      </c>
      <c r="J14" s="83" t="s">
        <v>8</v>
      </c>
      <c r="K14" s="64" t="s">
        <v>9</v>
      </c>
      <c r="L14" s="61" t="s">
        <v>68</v>
      </c>
    </row>
    <row r="15" spans="1:12" ht="15">
      <c r="A15" s="76"/>
      <c r="B15" s="57"/>
      <c r="C15" s="58"/>
      <c r="D15" s="65"/>
      <c r="E15" s="65"/>
      <c r="F15" s="69"/>
      <c r="G15" s="72"/>
      <c r="H15" s="65"/>
      <c r="I15" s="81"/>
      <c r="J15" s="84"/>
      <c r="K15" s="65"/>
      <c r="L15" s="62"/>
    </row>
    <row r="16" spans="1:12" ht="15">
      <c r="A16" s="76"/>
      <c r="B16" s="57"/>
      <c r="C16" s="58"/>
      <c r="D16" s="65"/>
      <c r="E16" s="65"/>
      <c r="F16" s="69"/>
      <c r="G16" s="72"/>
      <c r="H16" s="65"/>
      <c r="I16" s="81"/>
      <c r="J16" s="84"/>
      <c r="K16" s="65"/>
      <c r="L16" s="62"/>
    </row>
    <row r="17" spans="1:12" ht="15">
      <c r="A17" s="76"/>
      <c r="B17" s="57"/>
      <c r="C17" s="58"/>
      <c r="D17" s="65"/>
      <c r="E17" s="65"/>
      <c r="F17" s="69"/>
      <c r="G17" s="72"/>
      <c r="H17" s="65"/>
      <c r="I17" s="81"/>
      <c r="J17" s="84"/>
      <c r="K17" s="65"/>
      <c r="L17" s="62"/>
    </row>
    <row r="18" spans="1:12" ht="15">
      <c r="A18" s="76"/>
      <c r="B18" s="57"/>
      <c r="C18" s="58"/>
      <c r="D18" s="65"/>
      <c r="E18" s="65"/>
      <c r="F18" s="69"/>
      <c r="G18" s="72"/>
      <c r="H18" s="65"/>
      <c r="I18" s="81"/>
      <c r="J18" s="84"/>
      <c r="K18" s="65"/>
      <c r="L18" s="62"/>
    </row>
    <row r="19" spans="1:12" ht="15.75" thickBot="1">
      <c r="A19" s="77"/>
      <c r="B19" s="59"/>
      <c r="C19" s="60"/>
      <c r="D19" s="66"/>
      <c r="E19" s="66"/>
      <c r="F19" s="70"/>
      <c r="G19" s="73"/>
      <c r="H19" s="66"/>
      <c r="I19" s="82"/>
      <c r="J19" s="85"/>
      <c r="K19" s="66"/>
      <c r="L19" s="63"/>
    </row>
    <row r="20" spans="1:12" ht="18.75" customHeight="1">
      <c r="A20" s="19">
        <v>1</v>
      </c>
      <c r="B20" s="94" t="s">
        <v>75</v>
      </c>
      <c r="C20" s="95"/>
      <c r="D20" s="49">
        <f aca="true" t="shared" si="0" ref="D20:D46">IF(L20="","",VLOOKUP(L20,giudizi,2,FALSE))</f>
      </c>
      <c r="E20" s="22">
        <f aca="true" t="shared" si="1" ref="E20:E46">IF(L20="","",VLOOKUP(L20,giudizi,3,FALSE))</f>
      </c>
      <c r="F20" s="22">
        <f aca="true" t="shared" si="2" ref="F20:F46">IF(L20="","",VLOOKUP(L20,giudizi,4,FALSE))</f>
      </c>
      <c r="G20" s="22">
        <f aca="true" t="shared" si="3" ref="G20:G46">IF(L20="","",VLOOKUP(L20,giudizi,5,FALSE))</f>
      </c>
      <c r="H20" s="50">
        <f>IF(K20="","",IF(K20/$K$12&lt;0.3,"A",IF(AND(K20/$K$12&gt;=0.3,K20/$K$12&lt;0.6),"B","C")))</f>
      </c>
      <c r="I20" s="22">
        <f aca="true" t="shared" si="4" ref="I20:I46">IF(L20="","",VLOOKUP(L20,giudizi,6,FALSE))</f>
      </c>
      <c r="J20" s="22">
        <f aca="true" t="shared" si="5" ref="J20:J46">IF(L20="","",VLOOKUP(L20,giudizi,7,FALSE))</f>
      </c>
      <c r="K20" s="22"/>
      <c r="L20" s="24"/>
    </row>
    <row r="21" spans="1:12" ht="18.75" customHeight="1">
      <c r="A21" s="20">
        <v>2</v>
      </c>
      <c r="B21" s="96" t="s">
        <v>76</v>
      </c>
      <c r="C21" s="97"/>
      <c r="D21" s="49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46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96" t="s">
        <v>77</v>
      </c>
      <c r="C22" s="97"/>
      <c r="D22" s="49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96" t="s">
        <v>78</v>
      </c>
      <c r="C23" s="97"/>
      <c r="D23" s="49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96" t="s">
        <v>79</v>
      </c>
      <c r="C24" s="97"/>
      <c r="D24" s="49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96" t="s">
        <v>80</v>
      </c>
      <c r="C25" s="97"/>
      <c r="D25" s="49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96" t="s">
        <v>81</v>
      </c>
      <c r="C26" s="97"/>
      <c r="D26" s="49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96" t="s">
        <v>82</v>
      </c>
      <c r="C27" s="97"/>
      <c r="D27" s="49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96" t="s">
        <v>83</v>
      </c>
      <c r="C28" s="97"/>
      <c r="D28" s="49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96" t="s">
        <v>84</v>
      </c>
      <c r="C29" s="97"/>
      <c r="D29" s="49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96" t="s">
        <v>85</v>
      </c>
      <c r="C30" s="97"/>
      <c r="D30" s="49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96" t="s">
        <v>86</v>
      </c>
      <c r="C31" s="97"/>
      <c r="D31" s="49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96" t="s">
        <v>87</v>
      </c>
      <c r="C32" s="97"/>
      <c r="D32" s="49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96" t="s">
        <v>88</v>
      </c>
      <c r="C33" s="97"/>
      <c r="D33" s="49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20">
        <v>15</v>
      </c>
      <c r="B34" s="96" t="s">
        <v>89</v>
      </c>
      <c r="C34" s="97"/>
      <c r="D34" s="49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>
      <c r="A35" s="20">
        <v>16</v>
      </c>
      <c r="B35" s="96" t="s">
        <v>90</v>
      </c>
      <c r="C35" s="97"/>
      <c r="D35" s="49">
        <f t="shared" si="0"/>
      </c>
      <c r="E35" s="22">
        <f t="shared" si="1"/>
      </c>
      <c r="F35" s="22">
        <f t="shared" si="2"/>
      </c>
      <c r="G35" s="22">
        <f t="shared" si="3"/>
      </c>
      <c r="H35" s="22">
        <f t="shared" si="6"/>
      </c>
      <c r="I35" s="22">
        <f t="shared" si="4"/>
      </c>
      <c r="J35" s="22">
        <f t="shared" si="5"/>
      </c>
      <c r="K35" s="23"/>
      <c r="L35" s="26"/>
    </row>
    <row r="36" spans="1:12" ht="18.75" customHeight="1">
      <c r="A36" s="20">
        <v>17</v>
      </c>
      <c r="B36" s="96" t="s">
        <v>91</v>
      </c>
      <c r="C36" s="97"/>
      <c r="D36" s="49">
        <f t="shared" si="0"/>
      </c>
      <c r="E36" s="22">
        <f t="shared" si="1"/>
      </c>
      <c r="F36" s="22">
        <f t="shared" si="2"/>
      </c>
      <c r="G36" s="22">
        <f t="shared" si="3"/>
      </c>
      <c r="H36" s="22">
        <f t="shared" si="6"/>
      </c>
      <c r="I36" s="22">
        <f t="shared" si="4"/>
      </c>
      <c r="J36" s="22">
        <f t="shared" si="5"/>
      </c>
      <c r="K36" s="23"/>
      <c r="L36" s="26"/>
    </row>
    <row r="37" spans="1:12" ht="18.75" customHeight="1">
      <c r="A37" s="20">
        <v>18</v>
      </c>
      <c r="B37" s="96" t="s">
        <v>92</v>
      </c>
      <c r="C37" s="97"/>
      <c r="D37" s="49">
        <f t="shared" si="0"/>
      </c>
      <c r="E37" s="22">
        <f t="shared" si="1"/>
      </c>
      <c r="F37" s="22">
        <f t="shared" si="2"/>
      </c>
      <c r="G37" s="22">
        <f t="shared" si="3"/>
      </c>
      <c r="H37" s="22">
        <f t="shared" si="6"/>
      </c>
      <c r="I37" s="22">
        <f t="shared" si="4"/>
      </c>
      <c r="J37" s="22">
        <f t="shared" si="5"/>
      </c>
      <c r="K37" s="23"/>
      <c r="L37" s="26"/>
    </row>
    <row r="38" spans="1:12" ht="18.75" customHeight="1">
      <c r="A38" s="20">
        <v>19</v>
      </c>
      <c r="B38" s="96" t="s">
        <v>93</v>
      </c>
      <c r="C38" s="97"/>
      <c r="D38" s="49">
        <f t="shared" si="0"/>
      </c>
      <c r="E38" s="22">
        <f t="shared" si="1"/>
      </c>
      <c r="F38" s="22">
        <f t="shared" si="2"/>
      </c>
      <c r="G38" s="22">
        <f t="shared" si="3"/>
      </c>
      <c r="H38" s="22">
        <f t="shared" si="6"/>
      </c>
      <c r="I38" s="22">
        <f t="shared" si="4"/>
      </c>
      <c r="J38" s="22">
        <f t="shared" si="5"/>
      </c>
      <c r="K38" s="23"/>
      <c r="L38" s="26"/>
    </row>
    <row r="39" spans="1:12" ht="18.75" customHeight="1">
      <c r="A39" s="20">
        <v>20</v>
      </c>
      <c r="B39" s="96" t="s">
        <v>94</v>
      </c>
      <c r="C39" s="97"/>
      <c r="D39" s="49">
        <f t="shared" si="0"/>
      </c>
      <c r="E39" s="22">
        <f t="shared" si="1"/>
      </c>
      <c r="F39" s="22">
        <f t="shared" si="2"/>
      </c>
      <c r="G39" s="22">
        <f t="shared" si="3"/>
      </c>
      <c r="H39" s="22">
        <f t="shared" si="6"/>
      </c>
      <c r="I39" s="22">
        <f t="shared" si="4"/>
      </c>
      <c r="J39" s="22">
        <f t="shared" si="5"/>
      </c>
      <c r="K39" s="23"/>
      <c r="L39" s="26"/>
    </row>
    <row r="40" spans="1:12" ht="18.75" customHeight="1">
      <c r="A40" s="91">
        <v>21</v>
      </c>
      <c r="B40" s="96" t="s">
        <v>95</v>
      </c>
      <c r="C40" s="97"/>
      <c r="D40" s="49">
        <f t="shared" si="0"/>
      </c>
      <c r="E40" s="22">
        <f t="shared" si="1"/>
      </c>
      <c r="F40" s="22">
        <f t="shared" si="2"/>
      </c>
      <c r="G40" s="22">
        <f t="shared" si="3"/>
      </c>
      <c r="H40" s="22">
        <f t="shared" si="6"/>
      </c>
      <c r="I40" s="22">
        <f t="shared" si="4"/>
      </c>
      <c r="J40" s="22">
        <f t="shared" si="5"/>
      </c>
      <c r="K40" s="23"/>
      <c r="L40" s="26"/>
    </row>
    <row r="41" spans="1:12" s="3" customFormat="1" ht="18.75" customHeight="1">
      <c r="A41" s="92">
        <v>22</v>
      </c>
      <c r="B41" s="96" t="s">
        <v>96</v>
      </c>
      <c r="C41" s="97"/>
      <c r="D41" s="49">
        <f t="shared" si="0"/>
      </c>
      <c r="E41" s="22">
        <f t="shared" si="1"/>
      </c>
      <c r="F41" s="22">
        <f t="shared" si="2"/>
      </c>
      <c r="G41" s="22">
        <f t="shared" si="3"/>
      </c>
      <c r="H41" s="22">
        <f t="shared" si="6"/>
      </c>
      <c r="I41" s="22">
        <f t="shared" si="4"/>
      </c>
      <c r="J41" s="22">
        <f t="shared" si="5"/>
      </c>
      <c r="K41" s="23"/>
      <c r="L41" s="26"/>
    </row>
    <row r="42" spans="1:12" ht="18.75" customHeight="1">
      <c r="A42" s="92">
        <v>23</v>
      </c>
      <c r="B42" s="96" t="s">
        <v>97</v>
      </c>
      <c r="C42" s="97"/>
      <c r="D42" s="49">
        <f t="shared" si="0"/>
      </c>
      <c r="E42" s="22">
        <f t="shared" si="1"/>
      </c>
      <c r="F42" s="22">
        <f t="shared" si="2"/>
      </c>
      <c r="G42" s="22">
        <f t="shared" si="3"/>
      </c>
      <c r="H42" s="22">
        <f t="shared" si="6"/>
      </c>
      <c r="I42" s="22">
        <f t="shared" si="4"/>
      </c>
      <c r="J42" s="22">
        <f t="shared" si="5"/>
      </c>
      <c r="K42" s="23"/>
      <c r="L42" s="26"/>
    </row>
    <row r="43" spans="1:12" ht="18.75" customHeight="1">
      <c r="A43" s="92">
        <v>24</v>
      </c>
      <c r="B43" s="96" t="s">
        <v>98</v>
      </c>
      <c r="C43" s="97"/>
      <c r="D43" s="49">
        <f t="shared" si="0"/>
      </c>
      <c r="E43" s="22">
        <f t="shared" si="1"/>
      </c>
      <c r="F43" s="22">
        <f t="shared" si="2"/>
      </c>
      <c r="G43" s="22">
        <f t="shared" si="3"/>
      </c>
      <c r="H43" s="22">
        <f t="shared" si="6"/>
      </c>
      <c r="I43" s="22">
        <f t="shared" si="4"/>
      </c>
      <c r="J43" s="22">
        <f t="shared" si="5"/>
      </c>
      <c r="K43" s="23"/>
      <c r="L43" s="26"/>
    </row>
    <row r="44" spans="1:12" ht="18.75" customHeight="1">
      <c r="A44" s="92">
        <v>25</v>
      </c>
      <c r="B44" s="96" t="s">
        <v>99</v>
      </c>
      <c r="C44" s="97"/>
      <c r="D44" s="49">
        <f t="shared" si="0"/>
      </c>
      <c r="E44" s="22">
        <f t="shared" si="1"/>
      </c>
      <c r="F44" s="22">
        <f t="shared" si="2"/>
      </c>
      <c r="G44" s="22">
        <f t="shared" si="3"/>
      </c>
      <c r="H44" s="22">
        <f t="shared" si="6"/>
      </c>
      <c r="I44" s="22">
        <f t="shared" si="4"/>
      </c>
      <c r="J44" s="22">
        <f t="shared" si="5"/>
      </c>
      <c r="K44" s="23"/>
      <c r="L44" s="26"/>
    </row>
    <row r="45" spans="1:12" ht="18.75" customHeight="1">
      <c r="A45" s="92">
        <v>26</v>
      </c>
      <c r="B45" s="96" t="s">
        <v>100</v>
      </c>
      <c r="C45" s="97"/>
      <c r="D45" s="49">
        <f t="shared" si="0"/>
      </c>
      <c r="E45" s="22">
        <f t="shared" si="1"/>
      </c>
      <c r="F45" s="22">
        <f t="shared" si="2"/>
      </c>
      <c r="G45" s="22">
        <f t="shared" si="3"/>
      </c>
      <c r="H45" s="22">
        <f t="shared" si="6"/>
      </c>
      <c r="I45" s="22">
        <f t="shared" si="4"/>
      </c>
      <c r="J45" s="22">
        <f t="shared" si="5"/>
      </c>
      <c r="K45" s="23"/>
      <c r="L45" s="26"/>
    </row>
    <row r="46" spans="1:12" ht="18.75" customHeight="1" thickBot="1">
      <c r="A46" s="93">
        <v>27</v>
      </c>
      <c r="B46" s="98" t="s">
        <v>101</v>
      </c>
      <c r="C46" s="99"/>
      <c r="D46" s="100">
        <f t="shared" si="0"/>
      </c>
      <c r="E46" s="47">
        <f t="shared" si="1"/>
      </c>
      <c r="F46" s="47">
        <f t="shared" si="2"/>
      </c>
      <c r="G46" s="47">
        <f t="shared" si="3"/>
      </c>
      <c r="H46" s="47">
        <f t="shared" si="6"/>
      </c>
      <c r="I46" s="47">
        <f t="shared" si="4"/>
      </c>
      <c r="J46" s="47">
        <f t="shared" si="5"/>
      </c>
      <c r="K46" s="47"/>
      <c r="L46" s="48"/>
    </row>
    <row r="49" spans="6:11" ht="15">
      <c r="F49" s="67" t="s">
        <v>49</v>
      </c>
      <c r="G49" s="67"/>
      <c r="H49" s="67"/>
      <c r="I49" s="67"/>
      <c r="J49" s="67"/>
      <c r="K49" s="67"/>
    </row>
    <row r="51" spans="6:11" ht="15">
      <c r="F51" s="3"/>
      <c r="G51" s="3"/>
      <c r="H51" s="3"/>
      <c r="I51" s="3"/>
      <c r="J51" s="3"/>
      <c r="K51" s="3"/>
    </row>
    <row r="52" spans="6:11" ht="15">
      <c r="F52" s="67" t="s">
        <v>49</v>
      </c>
      <c r="G52" s="67"/>
      <c r="H52" s="67"/>
      <c r="I52" s="67"/>
      <c r="J52" s="67"/>
      <c r="K52" s="67"/>
    </row>
  </sheetData>
  <sheetProtection/>
  <mergeCells count="48">
    <mergeCell ref="B44:C44"/>
    <mergeCell ref="B45:C45"/>
    <mergeCell ref="B46:C46"/>
    <mergeCell ref="B38:C38"/>
    <mergeCell ref="B39:C39"/>
    <mergeCell ref="B40:C40"/>
    <mergeCell ref="B41:C41"/>
    <mergeCell ref="B42:C42"/>
    <mergeCell ref="B43:C43"/>
    <mergeCell ref="B31:C31"/>
    <mergeCell ref="B32:C32"/>
    <mergeCell ref="B33:C33"/>
    <mergeCell ref="B35:C35"/>
    <mergeCell ref="B36:C36"/>
    <mergeCell ref="B37:C37"/>
    <mergeCell ref="B24:C24"/>
    <mergeCell ref="B26:C26"/>
    <mergeCell ref="B27:C27"/>
    <mergeCell ref="B28:C28"/>
    <mergeCell ref="B29:C29"/>
    <mergeCell ref="B30:C30"/>
    <mergeCell ref="G12:J12"/>
    <mergeCell ref="B7:B8"/>
    <mergeCell ref="B20:C20"/>
    <mergeCell ref="B21:C21"/>
    <mergeCell ref="B22:C22"/>
    <mergeCell ref="B23:C23"/>
    <mergeCell ref="B34:C34"/>
    <mergeCell ref="B25:C25"/>
    <mergeCell ref="A1:K1"/>
    <mergeCell ref="B10:E10"/>
    <mergeCell ref="F10:K10"/>
    <mergeCell ref="A14:A19"/>
    <mergeCell ref="H14:H19"/>
    <mergeCell ref="G8:I8"/>
    <mergeCell ref="I14:I19"/>
    <mergeCell ref="J14:J19"/>
    <mergeCell ref="F52:K52"/>
    <mergeCell ref="L14:L19"/>
    <mergeCell ref="K14:K19"/>
    <mergeCell ref="F49:K49"/>
    <mergeCell ref="J7:K7"/>
    <mergeCell ref="J8:K8"/>
    <mergeCell ref="B14:C19"/>
    <mergeCell ref="D14:D19"/>
    <mergeCell ref="E14:E19"/>
    <mergeCell ref="F14:F19"/>
    <mergeCell ref="G14:G19"/>
  </mergeCells>
  <dataValidations count="2">
    <dataValidation type="list" allowBlank="1" showInputMessage="1" showErrorMessage="1" sqref="L20:L46">
      <formula1>voto</formula1>
    </dataValidation>
    <dataValidation type="list" allowBlank="1" showInputMessage="1" showErrorMessage="1" sqref="F3:H6 G8:G9 H9:I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69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70</v>
      </c>
      <c r="B13" s="25" t="s">
        <v>72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71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102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56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89" t="s">
        <v>52</v>
      </c>
      <c r="B21" s="89"/>
      <c r="C21" s="89"/>
      <c r="D21" s="3"/>
      <c r="E21" s="3"/>
      <c r="G21" s="3"/>
      <c r="H21" s="3"/>
      <c r="I21" s="3"/>
      <c r="J21" s="3"/>
      <c r="K21" s="3"/>
      <c r="L21" s="3"/>
    </row>
    <row r="22" spans="1:12" ht="15">
      <c r="A22" s="90" t="s">
        <v>53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5">
      <c r="A23" s="90" t="s">
        <v>55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15">
      <c r="A24" s="90" t="s">
        <v>57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15">
      <c r="A25" s="90" t="s">
        <v>58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3"/>
    </row>
    <row r="26" spans="1:12" ht="15">
      <c r="A26" s="90" t="s">
        <v>59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5">
      <c r="A27" s="90" t="s">
        <v>60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5">
      <c r="A28" s="90" t="s">
        <v>61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73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2015-11-21T11:22:29Z</dcterms:modified>
  <cp:category/>
  <cp:version/>
  <cp:contentType/>
  <cp:contentStatus/>
</cp:coreProperties>
</file>