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'giudizi'!$A$1:$M$44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<sst xmlns="http://schemas.openxmlformats.org/spreadsheetml/2006/main" count="177" uniqueCount="96">
  <si>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</si>
  <si>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</si>
  <si>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</si>
  <si>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</si>
  <si>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</si>
  <si>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</si>
  <si>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</si>
  <si>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</si>
  <si>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</si>
  <si>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</si>
  <si>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</si>
  <si>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</si>
  <si>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</si>
  <si>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</si>
  <si>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</si>
  <si>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</si>
  <si>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</si>
  <si>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</si>
  <si>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</si>
  <si>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</si>
  <si>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</si>
  <si>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</si>
  <si>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</si>
  <si>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</si>
  <si>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</si>
  <si>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</si>
  <si>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</si>
  <si>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</si>
  <si>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</si>
  <si>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</si>
  <si>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</si>
  <si>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</si>
  <si>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</si>
  <si>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</si>
  <si>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</si>
  <si>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</si>
  <si>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</si>
  <si>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</si>
  <si>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</si>
  <si>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</si>
  <si>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</si>
  <si>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</si>
  <si>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</si>
  <si>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</si>
  <si>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</si>
  <si>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</si>
  <si>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</si>
  <si>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</si>
  <si>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</si>
  <si>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</si>
  <si>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</si>
  <si>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</si>
  <si>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</si>
  <si>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</si>
  <si>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</si>
  <si>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</si>
  <si>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</si>
  <si>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</si>
  <si>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</si>
  <si>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</si>
  <si>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</si>
  <si>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</si>
  <si>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</si>
  <si>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</si>
  <si>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</si>
  <si>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</si>
  <si>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</si>
  <si>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</si>
  <si>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</si>
  <si>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</si>
  <si>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</si>
  <si>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</si>
  <si>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</si>
  <si>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</si>
  <si>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>CLASSE  4</t>
    </r>
    <r>
      <rPr>
        <b/>
        <sz val="11"/>
        <color indexed="8"/>
        <rFont val="Calibri"/>
        <family val="2"/>
      </rPr>
      <t xml:space="preserve">  SEZ.  E</t>
    </r>
  </si>
  <si>
    <t>AIELLO ALFIO GIORGIO</t>
  </si>
  <si>
    <t>ALBINO ANGELA</t>
  </si>
  <si>
    <t>BONACCORSI ANTONINO</t>
  </si>
  <si>
    <t>BUONCONSIGLIO SAMUELE</t>
  </si>
  <si>
    <t>CANNATA' SAMUELE</t>
  </si>
  <si>
    <t>CARCIOTTO VINCENZO</t>
  </si>
  <si>
    <t>CHIELLINO ROMANO</t>
  </si>
  <si>
    <t>DROEGEMEIER MICHAEL ALLEN</t>
  </si>
  <si>
    <t>FALACE VERONICA</t>
  </si>
  <si>
    <t>GARBATO EMANUELE</t>
  </si>
  <si>
    <t>LA ROSA LUCA</t>
  </si>
  <si>
    <t>MASTROENI MARCELLO</t>
  </si>
  <si>
    <t>MOSCHELLA FLORIANA</t>
  </si>
  <si>
    <t>ODDO ALAN</t>
  </si>
  <si>
    <t>OLIVA FABRIZIO</t>
  </si>
  <si>
    <t>PAGLIA ALESSIO ALFIO</t>
  </si>
  <si>
    <t>RAUDINO GIUSEPPE GABRIELE PIO</t>
  </si>
  <si>
    <t>SENIA DENIS</t>
  </si>
  <si>
    <t>TORRISI ALESSANDRO</t>
  </si>
  <si>
    <t>VITALE ROMINA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</si>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</sst>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38" fillId="0" borderId="31" xfId="0" applyFont="1" applyBorder="1" applyAlignment="1">
      <alignment horizontal="center" vertical="center" textRotation="90"/>
    </xf>
    <xf numFmtId="0" fontId="38" fillId="0" borderId="32" xfId="0" applyFont="1" applyBorder="1" applyAlignment="1">
      <alignment horizontal="center" vertical="center" textRotation="90"/>
    </xf>
    <xf numFmtId="0" fontId="38" fillId="0" borderId="33" xfId="0" applyFont="1" applyBorder="1" applyAlignment="1">
      <alignment horizontal="center" vertical="center" textRotation="90"/>
    </xf>
    <xf numFmtId="0" fontId="42" fillId="0" borderId="31" xfId="0" applyFont="1" applyBorder="1" applyAlignment="1">
      <alignment horizontal="center" vertical="center" textRotation="90" wrapText="1"/>
    </xf>
    <xf numFmtId="0" fontId="42" fillId="0" borderId="32" xfId="0" applyFont="1" applyBorder="1" applyAlignment="1">
      <alignment horizontal="center" vertical="center" textRotation="90" wrapText="1"/>
    </xf>
    <xf numFmtId="0" fontId="42" fillId="0" borderId="33" xfId="0" applyFont="1" applyBorder="1" applyAlignment="1">
      <alignment horizontal="center" vertical="center" textRotation="90" wrapText="1"/>
    </xf>
    <xf numFmtId="0" fontId="43" fillId="0" borderId="31" xfId="0" applyFont="1" applyBorder="1" applyAlignment="1">
      <alignment horizontal="center" vertical="center" textRotation="90" wrapText="1"/>
    </xf>
    <xf numFmtId="0" fontId="43" fillId="0" borderId="32" xfId="0" applyFont="1" applyBorder="1" applyAlignment="1">
      <alignment horizontal="center" vertical="center" textRotation="90" wrapText="1"/>
    </xf>
    <xf numFmtId="0" fontId="43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5" xfId="0" applyFont="1" applyBorder="1" applyAlignment="1">
      <alignment horizontal="center" vertical="center" textRotation="90" wrapText="1"/>
    </xf>
    <xf numFmtId="0" fontId="41" fillId="0" borderId="3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31" xfId="0" applyFont="1" applyBorder="1" applyAlignment="1">
      <alignment horizontal="center" vertical="center" textRotation="90"/>
    </xf>
    <xf numFmtId="0" fontId="42" fillId="0" borderId="32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7" xfId="0" applyFont="1" applyBorder="1" applyAlignment="1">
      <alignment/>
    </xf>
    <xf numFmtId="0" fontId="38" fillId="0" borderId="48" xfId="0" applyFont="1" applyBorder="1" applyAlignment="1">
      <alignment/>
    </xf>
    <xf numFmtId="0" fontId="38" fillId="0" borderId="49" xfId="0" applyFont="1" applyBorder="1" applyAlignment="1">
      <alignment horizontal="center"/>
    </xf>
    <xf numFmtId="0" fontId="38" fillId="0" borderId="25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23" fillId="0" borderId="53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3" fillId="0" borderId="55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2867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5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4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7" name="AutoShape 46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4.7109375" style="0" customWidth="1"/>
  </cols>
  <sheetData>
    <row r="1" spans="1:11" ht="23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7" t="s">
        <v>66</v>
      </c>
      <c r="C7" s="40"/>
      <c r="D7" s="41"/>
      <c r="E7" s="41"/>
      <c r="F7" s="41"/>
      <c r="G7" s="41"/>
      <c r="H7" s="41"/>
      <c r="I7" s="42"/>
      <c r="J7" s="72" t="s">
        <v>62</v>
      </c>
      <c r="K7" s="73"/>
      <c r="L7" s="43" t="s">
        <v>64</v>
      </c>
    </row>
    <row r="8" spans="2:12" ht="15">
      <c r="B8" s="87"/>
      <c r="C8" s="45" t="s">
        <v>67</v>
      </c>
      <c r="D8" s="46"/>
      <c r="E8" s="46"/>
      <c r="F8" s="46"/>
      <c r="G8" s="67" t="s">
        <v>95</v>
      </c>
      <c r="H8" s="67"/>
      <c r="I8" s="68"/>
      <c r="J8" s="74" t="s">
        <v>63</v>
      </c>
      <c r="K8" s="75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2" t="s">
        <v>50</v>
      </c>
      <c r="C10" s="62"/>
      <c r="D10" s="62"/>
      <c r="E10" s="62"/>
      <c r="F10" s="62" t="s">
        <v>51</v>
      </c>
      <c r="G10" s="62"/>
      <c r="H10" s="62"/>
      <c r="I10" s="62"/>
      <c r="J10" s="62"/>
      <c r="K10" s="62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85" t="s">
        <v>54</v>
      </c>
      <c r="H12" s="85"/>
      <c r="I12" s="85"/>
      <c r="J12" s="86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64" t="s">
        <v>0</v>
      </c>
      <c r="B14" s="76" t="s">
        <v>1</v>
      </c>
      <c r="C14" s="77"/>
      <c r="D14" s="50" t="s">
        <v>2</v>
      </c>
      <c r="E14" s="50" t="s">
        <v>3</v>
      </c>
      <c r="F14" s="53" t="s">
        <v>4</v>
      </c>
      <c r="G14" s="56" t="s">
        <v>5</v>
      </c>
      <c r="H14" s="50" t="s">
        <v>6</v>
      </c>
      <c r="I14" s="69" t="s">
        <v>7</v>
      </c>
      <c r="J14" s="82" t="s">
        <v>8</v>
      </c>
      <c r="K14" s="50" t="s">
        <v>9</v>
      </c>
      <c r="L14" s="59" t="s">
        <v>68</v>
      </c>
    </row>
    <row r="15" spans="1:12" ht="15">
      <c r="A15" s="65"/>
      <c r="B15" s="78"/>
      <c r="C15" s="79"/>
      <c r="D15" s="51"/>
      <c r="E15" s="51"/>
      <c r="F15" s="54"/>
      <c r="G15" s="57"/>
      <c r="H15" s="51"/>
      <c r="I15" s="70"/>
      <c r="J15" s="83"/>
      <c r="K15" s="51"/>
      <c r="L15" s="60"/>
    </row>
    <row r="16" spans="1:12" ht="15">
      <c r="A16" s="65"/>
      <c r="B16" s="78"/>
      <c r="C16" s="79"/>
      <c r="D16" s="51"/>
      <c r="E16" s="51"/>
      <c r="F16" s="54"/>
      <c r="G16" s="57"/>
      <c r="H16" s="51"/>
      <c r="I16" s="70"/>
      <c r="J16" s="83"/>
      <c r="K16" s="51"/>
      <c r="L16" s="60"/>
    </row>
    <row r="17" spans="1:12" ht="15">
      <c r="A17" s="65"/>
      <c r="B17" s="78"/>
      <c r="C17" s="79"/>
      <c r="D17" s="51"/>
      <c r="E17" s="51"/>
      <c r="F17" s="54"/>
      <c r="G17" s="57"/>
      <c r="H17" s="51"/>
      <c r="I17" s="70"/>
      <c r="J17" s="83"/>
      <c r="K17" s="51"/>
      <c r="L17" s="60"/>
    </row>
    <row r="18" spans="1:12" ht="15">
      <c r="A18" s="65"/>
      <c r="B18" s="78"/>
      <c r="C18" s="79"/>
      <c r="D18" s="51"/>
      <c r="E18" s="51"/>
      <c r="F18" s="54"/>
      <c r="G18" s="57"/>
      <c r="H18" s="51"/>
      <c r="I18" s="70"/>
      <c r="J18" s="83"/>
      <c r="K18" s="51"/>
      <c r="L18" s="60"/>
    </row>
    <row r="19" spans="1:12" ht="15.75" thickBot="1">
      <c r="A19" s="66"/>
      <c r="B19" s="80"/>
      <c r="C19" s="81"/>
      <c r="D19" s="52"/>
      <c r="E19" s="52"/>
      <c r="F19" s="55"/>
      <c r="G19" s="58"/>
      <c r="H19" s="52"/>
      <c r="I19" s="71"/>
      <c r="J19" s="84"/>
      <c r="K19" s="52"/>
      <c r="L19" s="61"/>
    </row>
    <row r="20" spans="1:12" ht="18.75" customHeight="1">
      <c r="A20" s="19">
        <v>1</v>
      </c>
      <c r="B20" s="99" t="s">
        <v>75</v>
      </c>
      <c r="C20" s="90"/>
      <c r="D20" s="22">
        <f aca="true" t="shared" si="0" ref="D20:D39">IF(L20="","",VLOOKUP(L20,giudizi,2,FALSE))</f>
      </c>
      <c r="E20" s="22">
        <f aca="true" t="shared" si="1" ref="E20:E39">IF(L20="","",VLOOKUP(L20,giudizi,3,FALSE))</f>
      </c>
      <c r="F20" s="22">
        <f aca="true" t="shared" si="2" ref="F20:F39">IF(L20="","",VLOOKUP(L20,giudizi,4,FALSE))</f>
      </c>
      <c r="G20" s="22">
        <f aca="true" t="shared" si="3" ref="G20:G39">IF(L20="","",VLOOKUP(L20,giudizi,5,FALSE))</f>
      </c>
      <c r="H20" s="49">
        <f>IF(K20="","",IF(K20/$K$12&lt;0.3,"A",IF(AND(K20/$K$12&gt;=0.3,K20/$K$12&lt;0.6),"B","C")))</f>
      </c>
      <c r="I20" s="22">
        <f aca="true" t="shared" si="4" ref="I20:I39">IF(L20="","",VLOOKUP(L20,giudizi,6,FALSE))</f>
      </c>
      <c r="J20" s="22">
        <f aca="true" t="shared" si="5" ref="J20:J39">IF(L20="","",VLOOKUP(L20,giudizi,7,FALSE))</f>
      </c>
      <c r="K20" s="22"/>
      <c r="L20" s="24"/>
    </row>
    <row r="21" spans="1:12" ht="18.75" customHeight="1">
      <c r="A21" s="20">
        <v>2</v>
      </c>
      <c r="B21" s="100" t="s">
        <v>76</v>
      </c>
      <c r="C21" s="91"/>
      <c r="D21" s="22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9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100" t="s">
        <v>77</v>
      </c>
      <c r="C22" s="91"/>
      <c r="D22" s="22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100" t="s">
        <v>78</v>
      </c>
      <c r="C23" s="91"/>
      <c r="D23" s="22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100" t="s">
        <v>79</v>
      </c>
      <c r="C24" s="91"/>
      <c r="D24" s="22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100" t="s">
        <v>80</v>
      </c>
      <c r="C25" s="91"/>
      <c r="D25" s="22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100" t="s">
        <v>81</v>
      </c>
      <c r="C26" s="91"/>
      <c r="D26" s="22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100" t="s">
        <v>82</v>
      </c>
      <c r="C27" s="91"/>
      <c r="D27" s="22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100" t="s">
        <v>83</v>
      </c>
      <c r="C28" s="91"/>
      <c r="D28" s="22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100" t="s">
        <v>84</v>
      </c>
      <c r="C29" s="91"/>
      <c r="D29" s="22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100" t="s">
        <v>85</v>
      </c>
      <c r="C30" s="91"/>
      <c r="D30" s="22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100" t="s">
        <v>86</v>
      </c>
      <c r="C31" s="91"/>
      <c r="D31" s="22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100" t="s">
        <v>87</v>
      </c>
      <c r="C32" s="91"/>
      <c r="D32" s="22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100" t="s">
        <v>88</v>
      </c>
      <c r="C33" s="91"/>
      <c r="D33" s="22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100" t="s">
        <v>89</v>
      </c>
      <c r="C34" s="91"/>
      <c r="D34" s="22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100" t="s">
        <v>90</v>
      </c>
      <c r="C35" s="91"/>
      <c r="D35" s="22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100" t="s">
        <v>91</v>
      </c>
      <c r="C36" s="91"/>
      <c r="D36" s="22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100" t="s">
        <v>92</v>
      </c>
      <c r="C37" s="91"/>
      <c r="D37" s="22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92">
        <v>19</v>
      </c>
      <c r="B38" s="100" t="s">
        <v>93</v>
      </c>
      <c r="C38" s="93"/>
      <c r="D38" s="94">
        <f t="shared" si="0"/>
      </c>
      <c r="E38" s="94">
        <f t="shared" si="1"/>
      </c>
      <c r="F38" s="94">
        <f t="shared" si="2"/>
      </c>
      <c r="G38" s="94">
        <f t="shared" si="3"/>
      </c>
      <c r="H38" s="94">
        <f t="shared" si="6"/>
      </c>
      <c r="I38" s="94">
        <f t="shared" si="4"/>
      </c>
      <c r="J38" s="94">
        <f t="shared" si="5"/>
      </c>
      <c r="K38" s="95"/>
      <c r="L38" s="96"/>
    </row>
    <row r="39" spans="1:12" s="3" customFormat="1" ht="18.75" customHeight="1" thickBot="1">
      <c r="A39" s="97">
        <v>20</v>
      </c>
      <c r="B39" s="101" t="s">
        <v>94</v>
      </c>
      <c r="C39" s="98"/>
      <c r="D39" s="47">
        <f t="shared" si="0"/>
      </c>
      <c r="E39" s="47">
        <f t="shared" si="1"/>
      </c>
      <c r="F39" s="47">
        <f t="shared" si="2"/>
      </c>
      <c r="G39" s="47">
        <f t="shared" si="3"/>
      </c>
      <c r="H39" s="47">
        <f t="shared" si="6"/>
      </c>
      <c r="I39" s="47">
        <f t="shared" si="4"/>
      </c>
      <c r="J39" s="47">
        <f t="shared" si="5"/>
      </c>
      <c r="K39" s="47"/>
      <c r="L39" s="48"/>
    </row>
    <row r="40" spans="1:12" ht="15">
      <c r="A40" s="3"/>
      <c r="B40" s="3"/>
      <c r="D40" s="3"/>
      <c r="E40" s="3"/>
      <c r="L40" s="3"/>
    </row>
    <row r="42" spans="1:12" ht="15">
      <c r="A42" s="3"/>
      <c r="B42" s="3"/>
      <c r="D42" s="3"/>
      <c r="E42" s="3"/>
      <c r="F42" s="62" t="s">
        <v>49</v>
      </c>
      <c r="G42" s="62"/>
      <c r="H42" s="62"/>
      <c r="I42" s="62"/>
      <c r="J42" s="62"/>
      <c r="K42" s="62"/>
      <c r="L42" s="3"/>
    </row>
    <row r="43" spans="1:12" ht="15">
      <c r="A43" s="3"/>
      <c r="B43" s="3"/>
      <c r="D43" s="3"/>
      <c r="E43" s="3"/>
      <c r="L43" s="3"/>
    </row>
    <row r="44" spans="6:11" ht="15">
      <c r="F44" s="3"/>
      <c r="G44" s="3"/>
      <c r="H44" s="3"/>
      <c r="I44" s="3"/>
      <c r="J44" s="3"/>
      <c r="K44" s="3"/>
    </row>
    <row r="45" spans="6:11" ht="15">
      <c r="F45" s="62" t="s">
        <v>49</v>
      </c>
      <c r="G45" s="62"/>
      <c r="H45" s="62"/>
      <c r="I45" s="62"/>
      <c r="J45" s="62"/>
      <c r="K45" s="62"/>
    </row>
  </sheetData>
  <sheetProtection/>
  <mergeCells count="21">
    <mergeCell ref="F45:K45"/>
    <mergeCell ref="G12:J12"/>
    <mergeCell ref="B7:B8"/>
    <mergeCell ref="D14:D19"/>
    <mergeCell ref="A1:K1"/>
    <mergeCell ref="B10:E10"/>
    <mergeCell ref="F10:K10"/>
    <mergeCell ref="A14:A19"/>
    <mergeCell ref="H14:H19"/>
    <mergeCell ref="G8:I8"/>
    <mergeCell ref="I14:I19"/>
    <mergeCell ref="J7:K7"/>
    <mergeCell ref="J8:K8"/>
    <mergeCell ref="B14:C19"/>
    <mergeCell ref="E14:E19"/>
    <mergeCell ref="F14:F19"/>
    <mergeCell ref="G14:G19"/>
    <mergeCell ref="L14:L19"/>
    <mergeCell ref="K14:K19"/>
    <mergeCell ref="F42:K42"/>
    <mergeCell ref="J14:J19"/>
  </mergeCells>
  <dataValidations count="2">
    <dataValidation type="list" allowBlank="1" showInputMessage="1" showErrorMessage="1" sqref="L20:L39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95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8" t="s">
        <v>52</v>
      </c>
      <c r="B21" s="88"/>
      <c r="C21" s="88"/>
      <c r="D21" s="3"/>
      <c r="E21" s="3"/>
      <c r="G21" s="3"/>
      <c r="H21" s="3"/>
      <c r="I21" s="3"/>
      <c r="J21" s="3"/>
      <c r="K21" s="3"/>
      <c r="L21" s="3"/>
    </row>
    <row r="22" spans="1:12" ht="15">
      <c r="A22" s="89" t="s">
        <v>53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ht="15">
      <c r="A23" s="89" t="s">
        <v>55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ht="15">
      <c r="A24" s="89" t="s">
        <v>57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ht="15">
      <c r="A25" s="89" t="s">
        <v>58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3"/>
    </row>
    <row r="26" spans="1:12" ht="15">
      <c r="A26" s="89" t="s">
        <v>59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15">
      <c r="A27" s="89" t="s">
        <v>60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15">
      <c r="A28" s="89" t="s">
        <v>61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2015-11-21T11:43:09Z</dcterms:modified>
  <cp:category/>
  <cp:version/>
  <cp:contentType/>
  <cp:contentStatus/>
</cp:coreProperties>
</file>