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'giudizi'!$A$1:$M$43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<sst xmlns="http://schemas.openxmlformats.org/spreadsheetml/2006/main" count="175" uniqueCount="94">
  <si>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</si>
  <si>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</si>
  <si>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</si>
  <si>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</si>
  <si>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</si>
  <si>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</si>
  <si>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</si>
  <si>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</si>
  <si>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</si>
  <si>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</si>
  <si>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</si>
  <si>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</si>
  <si>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</si>
  <si>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</si>
  <si>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</si>
  <si>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</si>
  <si>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</si>
  <si>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</si>
  <si>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</si>
  <si>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</si>
  <si>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</si>
  <si>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</si>
  <si>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</si>
  <si>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</si>
  <si>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</si>
  <si>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</si>
  <si>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</si>
  <si>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</si>
  <si>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</si>
  <si>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</si>
  <si>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</si>
  <si>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</si>
  <si>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</si>
  <si>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</si>
  <si>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</si>
  <si>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</si>
  <si>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</si>
  <si>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</si>
  <si>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</si>
  <si>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</si>
  <si>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</si>
  <si>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</si>
  <si>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</si>
  <si>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</si>
  <si>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</si>
  <si>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</si>
  <si>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</si>
  <si>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</si>
  <si>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</si>
  <si>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</si>
  <si>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</si>
  <si>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</si>
  <si>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</si>
  <si>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</si>
  <si>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</si>
  <si>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</si>
  <si>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</si>
  <si>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</si>
  <si>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</si>
  <si>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</si>
  <si>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</si>
  <si>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</si>
  <si>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</si>
  <si>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</si>
  <si>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</si>
  <si>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</si>
  <si>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</si>
  <si>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</si>
  <si>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</si>
  <si>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</si>
  <si>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</si>
  <si>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</si>
  <si>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</si>
  <si>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</si>
  <si>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5  SEZ.  C</t>
    </r>
  </si>
  <si>
    <t>BONAFEDE FRANCESCO SIMONE</t>
  </si>
  <si>
    <t>CELANO DAVIDE</t>
  </si>
  <si>
    <t>CIMBALI GIOVANNI SEBASTIANO</t>
  </si>
  <si>
    <t>CRISTOFARO ANDREA</t>
  </si>
  <si>
    <t>CUCINOTTA FABRIZIO</t>
  </si>
  <si>
    <t>DI BELLA ALESSANDRA</t>
  </si>
  <si>
    <t>ESPOSITO LUCA</t>
  </si>
  <si>
    <t>FILIPOIU CONSTANTIN MARIUS</t>
  </si>
  <si>
    <t>GENOVESI ALESSIO</t>
  </si>
  <si>
    <t>ITALIA MARCO</t>
  </si>
  <si>
    <t>LOMBARDO ALESSIO SALVATORE</t>
  </si>
  <si>
    <t>MINNI' MANUEL</t>
  </si>
  <si>
    <t>PUGLISI MIRKO</t>
  </si>
  <si>
    <t>RANDO RAFFAELE</t>
  </si>
  <si>
    <t>RAPISARDA GABRIELE</t>
  </si>
  <si>
    <t>SANTIGLIA ALESSIO</t>
  </si>
  <si>
    <t>SIGNORELLO SIMONE</t>
  </si>
  <si>
    <t>TOSTO IVAN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</si>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</sst>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 vertical="center" textRotation="90"/>
    </xf>
    <xf numFmtId="0" fontId="38" fillId="0" borderId="38" xfId="0" applyFont="1" applyBorder="1" applyAlignment="1">
      <alignment horizontal="center" vertical="center" textRotation="90"/>
    </xf>
    <xf numFmtId="0" fontId="38" fillId="0" borderId="39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38" xfId="0" applyFont="1" applyBorder="1" applyAlignment="1">
      <alignment horizontal="center" vertical="center" textRotation="90" wrapText="1"/>
    </xf>
    <xf numFmtId="0" fontId="42" fillId="0" borderId="39" xfId="0" applyFont="1" applyBorder="1" applyAlignment="1">
      <alignment horizontal="center" vertical="center" textRotation="90" wrapText="1"/>
    </xf>
    <xf numFmtId="0" fontId="43" fillId="0" borderId="37" xfId="0" applyFont="1" applyBorder="1" applyAlignment="1">
      <alignment horizontal="center" vertical="center" textRotation="90" wrapText="1"/>
    </xf>
    <xf numFmtId="0" fontId="43" fillId="0" borderId="38" xfId="0" applyFont="1" applyBorder="1" applyAlignment="1">
      <alignment horizontal="center" vertical="center" textRotation="90" wrapText="1"/>
    </xf>
    <xf numFmtId="0" fontId="43" fillId="0" borderId="39" xfId="0" applyFont="1" applyBorder="1" applyAlignment="1">
      <alignment horizontal="center" vertical="center" textRotation="90" wrapText="1"/>
    </xf>
    <xf numFmtId="0" fontId="41" fillId="0" borderId="40" xfId="0" applyFont="1" applyBorder="1" applyAlignment="1">
      <alignment horizontal="center" vertical="center" textRotation="90" wrapText="1"/>
    </xf>
    <xf numFmtId="0" fontId="41" fillId="0" borderId="41" xfId="0" applyFont="1" applyBorder="1" applyAlignment="1">
      <alignment horizontal="center" vertical="center" textRotation="90" wrapText="1"/>
    </xf>
    <xf numFmtId="0" fontId="4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0" fillId="0" borderId="43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7" xfId="0" applyFont="1" applyBorder="1" applyAlignment="1">
      <alignment horizontal="center" vertical="center" textRotation="90"/>
    </xf>
    <xf numFmtId="0" fontId="42" fillId="0" borderId="38" xfId="0" applyFont="1" applyBorder="1" applyAlignment="1">
      <alignment horizontal="center" vertical="center" textRotation="90"/>
    </xf>
    <xf numFmtId="0" fontId="42" fillId="0" borderId="39" xfId="0" applyFont="1" applyBorder="1" applyAlignment="1">
      <alignment horizontal="center" vertical="center" textRotation="90"/>
    </xf>
    <xf numFmtId="0" fontId="41" fillId="0" borderId="37" xfId="0" applyFont="1" applyBorder="1" applyAlignment="1">
      <alignment horizontal="center" vertical="center" textRotation="90"/>
    </xf>
    <xf numFmtId="0" fontId="41" fillId="0" borderId="38" xfId="0" applyFont="1" applyBorder="1" applyAlignment="1">
      <alignment horizontal="center" vertical="center" textRotation="90"/>
    </xf>
    <xf numFmtId="0" fontId="41" fillId="0" borderId="39" xfId="0" applyFont="1" applyBorder="1" applyAlignment="1">
      <alignment horizontal="center" vertical="center" textRotation="90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/>
    </xf>
    <xf numFmtId="0" fontId="38" fillId="0" borderId="48" xfId="0" applyFont="1" applyBorder="1" applyAlignment="1">
      <alignment/>
    </xf>
    <xf numFmtId="0" fontId="41" fillId="0" borderId="48" xfId="0" applyFont="1" applyBorder="1" applyAlignment="1">
      <alignment/>
    </xf>
    <xf numFmtId="0" fontId="38" fillId="0" borderId="49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04862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6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2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8" name="AutoShape 44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9" name="AutoShape 45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0" name="AutoShape 47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1" name="AutoShape 48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82" name="AutoShape 5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3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5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6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7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8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89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0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1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2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3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4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5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6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7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98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99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0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421875" style="0" customWidth="1"/>
  </cols>
  <sheetData>
    <row r="1" spans="1:11" ht="23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75" t="s">
        <v>66</v>
      </c>
      <c r="C7" s="40"/>
      <c r="D7" s="41"/>
      <c r="E7" s="41"/>
      <c r="F7" s="41"/>
      <c r="G7" s="41"/>
      <c r="H7" s="41"/>
      <c r="I7" s="42"/>
      <c r="J7" s="51" t="s">
        <v>62</v>
      </c>
      <c r="K7" s="52"/>
      <c r="L7" s="43" t="s">
        <v>64</v>
      </c>
    </row>
    <row r="8" spans="2:12" ht="15">
      <c r="B8" s="75"/>
      <c r="C8" s="45" t="s">
        <v>67</v>
      </c>
      <c r="D8" s="46"/>
      <c r="E8" s="46"/>
      <c r="F8" s="46"/>
      <c r="G8" s="80" t="s">
        <v>93</v>
      </c>
      <c r="H8" s="80"/>
      <c r="I8" s="81"/>
      <c r="J8" s="53" t="s">
        <v>63</v>
      </c>
      <c r="K8" s="54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50" t="s">
        <v>50</v>
      </c>
      <c r="C10" s="50"/>
      <c r="D10" s="50"/>
      <c r="E10" s="50"/>
      <c r="F10" s="50" t="s">
        <v>51</v>
      </c>
      <c r="G10" s="50"/>
      <c r="H10" s="50"/>
      <c r="I10" s="50"/>
      <c r="J10" s="50"/>
      <c r="K10" s="50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73" t="s">
        <v>54</v>
      </c>
      <c r="H12" s="73"/>
      <c r="I12" s="73"/>
      <c r="J12" s="74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77" t="s">
        <v>0</v>
      </c>
      <c r="B14" s="55" t="s">
        <v>1</v>
      </c>
      <c r="C14" s="56"/>
      <c r="D14" s="61" t="s">
        <v>2</v>
      </c>
      <c r="E14" s="61" t="s">
        <v>3</v>
      </c>
      <c r="F14" s="64" t="s">
        <v>4</v>
      </c>
      <c r="G14" s="67" t="s">
        <v>5</v>
      </c>
      <c r="H14" s="61" t="s">
        <v>6</v>
      </c>
      <c r="I14" s="82" t="s">
        <v>7</v>
      </c>
      <c r="J14" s="85" t="s">
        <v>8</v>
      </c>
      <c r="K14" s="61" t="s">
        <v>9</v>
      </c>
      <c r="L14" s="70" t="s">
        <v>68</v>
      </c>
    </row>
    <row r="15" spans="1:12" ht="15">
      <c r="A15" s="78"/>
      <c r="B15" s="57"/>
      <c r="C15" s="58"/>
      <c r="D15" s="62"/>
      <c r="E15" s="62"/>
      <c r="F15" s="65"/>
      <c r="G15" s="68"/>
      <c r="H15" s="62"/>
      <c r="I15" s="83"/>
      <c r="J15" s="86"/>
      <c r="K15" s="62"/>
      <c r="L15" s="71"/>
    </row>
    <row r="16" spans="1:12" ht="15">
      <c r="A16" s="78"/>
      <c r="B16" s="57"/>
      <c r="C16" s="58"/>
      <c r="D16" s="62"/>
      <c r="E16" s="62"/>
      <c r="F16" s="65"/>
      <c r="G16" s="68"/>
      <c r="H16" s="62"/>
      <c r="I16" s="83"/>
      <c r="J16" s="86"/>
      <c r="K16" s="62"/>
      <c r="L16" s="71"/>
    </row>
    <row r="17" spans="1:12" ht="15">
      <c r="A17" s="78"/>
      <c r="B17" s="57"/>
      <c r="C17" s="58"/>
      <c r="D17" s="62"/>
      <c r="E17" s="62"/>
      <c r="F17" s="65"/>
      <c r="G17" s="68"/>
      <c r="H17" s="62"/>
      <c r="I17" s="83"/>
      <c r="J17" s="86"/>
      <c r="K17" s="62"/>
      <c r="L17" s="71"/>
    </row>
    <row r="18" spans="1:12" ht="15">
      <c r="A18" s="78"/>
      <c r="B18" s="57"/>
      <c r="C18" s="58"/>
      <c r="D18" s="62"/>
      <c r="E18" s="62"/>
      <c r="F18" s="65"/>
      <c r="G18" s="68"/>
      <c r="H18" s="62"/>
      <c r="I18" s="83"/>
      <c r="J18" s="86"/>
      <c r="K18" s="62"/>
      <c r="L18" s="71"/>
    </row>
    <row r="19" spans="1:12" ht="15.75" thickBot="1">
      <c r="A19" s="79"/>
      <c r="B19" s="59"/>
      <c r="C19" s="60"/>
      <c r="D19" s="63"/>
      <c r="E19" s="63"/>
      <c r="F19" s="66"/>
      <c r="G19" s="69"/>
      <c r="H19" s="63"/>
      <c r="I19" s="84"/>
      <c r="J19" s="87"/>
      <c r="K19" s="63"/>
      <c r="L19" s="72"/>
    </row>
    <row r="20" spans="1:12" ht="18.75" customHeight="1">
      <c r="A20" s="19">
        <v>1</v>
      </c>
      <c r="B20" s="96" t="s">
        <v>75</v>
      </c>
      <c r="C20" s="90"/>
      <c r="D20" s="22">
        <f aca="true" t="shared" si="0" ref="D20:D37">IF(L20="","",VLOOKUP(L20,giudizi,2,FALSE))</f>
      </c>
      <c r="E20" s="22">
        <f aca="true" t="shared" si="1" ref="E20:E37">IF(L20="","",VLOOKUP(L20,giudizi,3,FALSE))</f>
      </c>
      <c r="F20" s="22">
        <f aca="true" t="shared" si="2" ref="F20:F37">IF(L20="","",VLOOKUP(L20,giudizi,4,FALSE))</f>
      </c>
      <c r="G20" s="22">
        <f aca="true" t="shared" si="3" ref="G20:G37">IF(L20="","",VLOOKUP(L20,giudizi,5,FALSE))</f>
      </c>
      <c r="H20" s="49">
        <f>IF(K20="","",IF(K20/$K$12&lt;0.3,"A",IF(AND(K20/$K$12&gt;=0.3,K20/$K$12&lt;0.6),"B","C")))</f>
      </c>
      <c r="I20" s="22">
        <f aca="true" t="shared" si="4" ref="I20:I37">IF(L20="","",VLOOKUP(L20,giudizi,6,FALSE))</f>
      </c>
      <c r="J20" s="22">
        <f aca="true" t="shared" si="5" ref="J20:J37">IF(L20="","",VLOOKUP(L20,giudizi,7,FALSE))</f>
      </c>
      <c r="K20" s="22"/>
      <c r="L20" s="24"/>
    </row>
    <row r="21" spans="1:12" ht="18.75" customHeight="1">
      <c r="A21" s="20">
        <v>2</v>
      </c>
      <c r="B21" s="97" t="s">
        <v>76</v>
      </c>
      <c r="C21" s="91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7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7" t="s">
        <v>77</v>
      </c>
      <c r="C22" s="91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7" t="s">
        <v>78</v>
      </c>
      <c r="C23" s="91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7" t="s">
        <v>79</v>
      </c>
      <c r="C24" s="91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7" t="s">
        <v>80</v>
      </c>
      <c r="C25" s="91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7" t="s">
        <v>81</v>
      </c>
      <c r="C26" s="91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7" t="s">
        <v>82</v>
      </c>
      <c r="C27" s="91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7" t="s">
        <v>83</v>
      </c>
      <c r="C28" s="92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7" t="s">
        <v>84</v>
      </c>
      <c r="C29" s="91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7" t="s">
        <v>85</v>
      </c>
      <c r="C30" s="91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7" t="s">
        <v>86</v>
      </c>
      <c r="C31" s="91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7" t="s">
        <v>87</v>
      </c>
      <c r="C32" s="91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7" t="s">
        <v>88</v>
      </c>
      <c r="C33" s="91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7" t="s">
        <v>89</v>
      </c>
      <c r="C34" s="91"/>
      <c r="D34" s="22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7" t="s">
        <v>90</v>
      </c>
      <c r="C35" s="91"/>
      <c r="D35" s="22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7" t="s">
        <v>91</v>
      </c>
      <c r="C36" s="91"/>
      <c r="D36" s="22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 thickBot="1">
      <c r="A37" s="94">
        <v>18</v>
      </c>
      <c r="B37" s="98" t="s">
        <v>92</v>
      </c>
      <c r="C37" s="93"/>
      <c r="D37" s="47">
        <f t="shared" si="0"/>
      </c>
      <c r="E37" s="47">
        <f t="shared" si="1"/>
      </c>
      <c r="F37" s="47">
        <f t="shared" si="2"/>
      </c>
      <c r="G37" s="47">
        <f t="shared" si="3"/>
      </c>
      <c r="H37" s="95">
        <f t="shared" si="6"/>
      </c>
      <c r="I37" s="47">
        <f t="shared" si="4"/>
      </c>
      <c r="J37" s="47">
        <f t="shared" si="5"/>
      </c>
      <c r="K37" s="47"/>
      <c r="L37" s="48"/>
    </row>
    <row r="38" spans="1:12" ht="15">
      <c r="A38" s="3"/>
      <c r="B38" s="3"/>
      <c r="D38" s="3"/>
      <c r="E38" s="3"/>
      <c r="L38" s="3"/>
    </row>
    <row r="39" spans="1:12" ht="15">
      <c r="A39" s="3"/>
      <c r="B39" s="3"/>
      <c r="D39" s="3"/>
      <c r="E39" s="3"/>
      <c r="F39" s="50" t="s">
        <v>49</v>
      </c>
      <c r="G39" s="50"/>
      <c r="H39" s="50"/>
      <c r="I39" s="50"/>
      <c r="J39" s="50"/>
      <c r="K39" s="50"/>
      <c r="L39" s="3"/>
    </row>
    <row r="41" spans="6:11" ht="15">
      <c r="F41" s="3"/>
      <c r="G41" s="3"/>
      <c r="H41" s="3"/>
      <c r="I41" s="3"/>
      <c r="J41" s="3"/>
      <c r="K41" s="3"/>
    </row>
    <row r="42" spans="6:11" ht="15">
      <c r="F42" s="50" t="s">
        <v>49</v>
      </c>
      <c r="G42" s="50"/>
      <c r="H42" s="50"/>
      <c r="I42" s="50"/>
      <c r="J42" s="50"/>
      <c r="K42" s="50"/>
    </row>
  </sheetData>
  <sheetProtection/>
  <mergeCells count="21">
    <mergeCell ref="B7:B8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  <mergeCell ref="F39:K39"/>
    <mergeCell ref="D14:D19"/>
    <mergeCell ref="E14:E19"/>
    <mergeCell ref="F14:F19"/>
    <mergeCell ref="G14:G19"/>
    <mergeCell ref="L14:L19"/>
    <mergeCell ref="K14:K19"/>
    <mergeCell ref="F42:K42"/>
    <mergeCell ref="J7:K7"/>
    <mergeCell ref="J8:K8"/>
    <mergeCell ref="B14:C19"/>
  </mergeCells>
  <dataValidations count="2">
    <dataValidation type="list" allowBlank="1" showInputMessage="1" showErrorMessage="1" sqref="L20:L37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93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8" t="s">
        <v>52</v>
      </c>
      <c r="B21" s="88"/>
      <c r="C21" s="88"/>
      <c r="D21" s="3"/>
      <c r="E21" s="3"/>
      <c r="G21" s="3"/>
      <c r="H21" s="3"/>
      <c r="I21" s="3"/>
      <c r="J21" s="3"/>
      <c r="K21" s="3"/>
      <c r="L21" s="3"/>
    </row>
    <row r="22" spans="1:12" ht="15">
      <c r="A22" s="89" t="s">
        <v>53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ht="15">
      <c r="A23" s="89" t="s">
        <v>55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ht="15">
      <c r="A24" s="89" t="s">
        <v>57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15">
      <c r="A25" s="89" t="s">
        <v>58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3"/>
    </row>
    <row r="26" spans="1:12" ht="15">
      <c r="A26" s="89" t="s">
        <v>59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5">
      <c r="A27" s="89" t="s">
        <v>60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5">
      <c r="A28" s="89" t="s">
        <v>61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2015-11-21T11:55:56Z</dcterms:modified>
  <cp:category/>
  <cp:version/>
  <cp:contentType/>
  <cp:contentStatus/>
</cp:coreProperties>
</file>