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'giudizi'!$A$1:$M$43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<sst xmlns="http://schemas.openxmlformats.org/spreadsheetml/2006/main" count="176" uniqueCount="95">
  <si>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</si>
  <si>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</si>
  <si>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</si>
  <si>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</si>
  <si>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</si>
  <si>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</si>
  <si>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</si>
  <si>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</si>
  <si>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</si>
  <si>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</si>
  <si>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</si>
  <si>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</si>
  <si>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</si>
  <si>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</si>
  <si>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</si>
  <si>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</si>
  <si>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</si>
  <si>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</si>
  <si>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</si>
  <si>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</si>
  <si>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</si>
  <si>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</si>
  <si>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</si>
  <si>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</si>
  <si>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</si>
  <si>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</si>
  <si>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</si>
  <si>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</si>
  <si>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</si>
  <si>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</si>
  <si>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</si>
  <si>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</si>
  <si>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</si>
  <si>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</si>
  <si>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</si>
  <si>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</si>
  <si>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</si>
  <si>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</si>
  <si>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</si>
  <si>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</si>
  <si>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</si>
  <si>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</si>
  <si>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</si>
  <si>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</si>
  <si>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</si>
  <si>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</si>
  <si>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</si>
  <si>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</si>
  <si>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</si>
  <si>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</si>
  <si>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</si>
  <si>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</si>
  <si>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</si>
  <si>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</si>
  <si>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</si>
  <si>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</si>
  <si>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</si>
  <si>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</si>
  <si>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</si>
  <si>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</si>
  <si>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</si>
  <si>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</si>
  <si>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</si>
  <si>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</si>
  <si>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</si>
  <si>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</si>
  <si>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</si>
  <si>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</si>
  <si>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</si>
  <si>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</si>
  <si>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</si>
  <si>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</si>
  <si>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</si>
  <si>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</si>
  <si>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 xml:space="preserve">CLASSE </t>
    </r>
    <r>
      <rPr>
        <b/>
        <sz val="11"/>
        <color indexed="8"/>
        <rFont val="Calibri"/>
        <family val="2"/>
      </rPr>
      <t xml:space="preserve"> 5 SEZ. D</t>
    </r>
  </si>
  <si>
    <t>BASILE ALESSANDRO</t>
  </si>
  <si>
    <t>CACCIOLA MIRKO</t>
  </si>
  <si>
    <t>CASERTA GIOSUE'</t>
  </si>
  <si>
    <t>DE COSTA MARCO</t>
  </si>
  <si>
    <t>DEBOLE ROBERTO</t>
  </si>
  <si>
    <t>DI PRIMA PROSPERO ELYSON</t>
  </si>
  <si>
    <t>GIANDO DANIELE</t>
  </si>
  <si>
    <t>LIZZIO DAVIDE</t>
  </si>
  <si>
    <t>LO VERDE ALESSIO</t>
  </si>
  <si>
    <t>LONGOBARDI LUIGI</t>
  </si>
  <si>
    <t>MESSINA CRISTOFORO CRISTIAN</t>
  </si>
  <si>
    <t>PAPANDREA VITTORIO</t>
  </si>
  <si>
    <t>PIZZUTO SALVATORE</t>
  </si>
  <si>
    <t>PUGLISI LUCA</t>
  </si>
  <si>
    <t>PULEO RAFFAELE</t>
  </si>
  <si>
    <t>SCATTINA MATTIA</t>
  </si>
  <si>
    <t>SCIACCA SILVIO</t>
  </si>
  <si>
    <t>SCRIMENTI DAVIDE</t>
  </si>
  <si>
    <t>SPATAFORA LORIANA</t>
  </si>
  <si>
    <t>1° TRIMESTRE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</si>
</sst>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/>
    </xf>
    <xf numFmtId="0" fontId="41" fillId="0" borderId="36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37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34" xfId="0" applyFont="1" applyBorder="1" applyAlignment="1">
      <alignment horizontal="center" vertical="center" textRotation="90"/>
    </xf>
    <xf numFmtId="0" fontId="38" fillId="0" borderId="35" xfId="0" applyFont="1" applyBorder="1" applyAlignment="1">
      <alignment horizontal="center" vertical="center" textRotation="90"/>
    </xf>
    <xf numFmtId="0" fontId="38" fillId="0" borderId="36" xfId="0" applyFont="1" applyBorder="1" applyAlignment="1">
      <alignment horizontal="center" vertical="center" textRotation="90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34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/>
    </xf>
    <xf numFmtId="0" fontId="42" fillId="0" borderId="36" xfId="0" applyFont="1" applyBorder="1" applyAlignment="1">
      <alignment horizontal="center" vertical="center" textRotation="90"/>
    </xf>
    <xf numFmtId="0" fontId="42" fillId="0" borderId="34" xfId="0" applyFont="1" applyBorder="1" applyAlignment="1">
      <alignment horizontal="center" vertical="center" textRotation="90" wrapText="1"/>
    </xf>
    <xf numFmtId="0" fontId="42" fillId="0" borderId="35" xfId="0" applyFont="1" applyBorder="1" applyAlignment="1">
      <alignment horizontal="center" vertical="center" textRotation="90" wrapText="1"/>
    </xf>
    <xf numFmtId="0" fontId="42" fillId="0" borderId="36" xfId="0" applyFont="1" applyBorder="1" applyAlignment="1">
      <alignment horizontal="center" vertical="center" textRotation="90" wrapText="1"/>
    </xf>
    <xf numFmtId="0" fontId="44" fillId="0" borderId="34" xfId="0" applyFont="1" applyBorder="1" applyAlignment="1">
      <alignment horizontal="center" vertical="center" textRotation="90" wrapText="1"/>
    </xf>
    <xf numFmtId="0" fontId="44" fillId="0" borderId="35" xfId="0" applyFont="1" applyBorder="1" applyAlignment="1">
      <alignment horizontal="center" vertical="center" textRotation="90" wrapText="1"/>
    </xf>
    <xf numFmtId="0" fontId="44" fillId="0" borderId="36" xfId="0" applyFont="1" applyBorder="1" applyAlignment="1">
      <alignment horizontal="center" vertical="center" textRotation="90" wrapText="1"/>
    </xf>
    <xf numFmtId="0" fontId="41" fillId="0" borderId="41" xfId="0" applyFont="1" applyBorder="1" applyAlignment="1">
      <alignment horizontal="center" vertical="center" textRotation="90" wrapText="1"/>
    </xf>
    <xf numFmtId="0" fontId="41" fillId="0" borderId="42" xfId="0" applyFont="1" applyBorder="1" applyAlignment="1">
      <alignment horizontal="center" vertical="center" textRotation="90" wrapText="1"/>
    </xf>
    <xf numFmtId="0" fontId="41" fillId="0" borderId="43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50" xfId="0" applyFont="1" applyBorder="1" applyAlignment="1">
      <alignment/>
    </xf>
    <xf numFmtId="0" fontId="38" fillId="0" borderId="51" xfId="0" applyFont="1" applyBorder="1" applyAlignment="1">
      <alignment/>
    </xf>
    <xf numFmtId="0" fontId="38" fillId="0" borderId="31" xfId="0" applyFont="1" applyFill="1" applyBorder="1" applyAlignment="1">
      <alignment horizontal="center"/>
    </xf>
    <xf numFmtId="0" fontId="38" fillId="0" borderId="25" xfId="0" applyFont="1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52" xfId="0" applyBorder="1" applyAlignment="1">
      <alignment/>
    </xf>
    <xf numFmtId="0" fontId="23" fillId="0" borderId="53" xfId="0" applyFont="1" applyBorder="1" applyAlignment="1">
      <alignment horizontal="left"/>
    </xf>
    <xf numFmtId="0" fontId="23" fillId="0" borderId="54" xfId="0" applyFont="1" applyBorder="1" applyAlignment="1">
      <alignment horizontal="left"/>
    </xf>
    <xf numFmtId="0" fontId="23" fillId="0" borderId="55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733425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4.8515625" style="0" customWidth="1"/>
  </cols>
  <sheetData>
    <row r="1" spans="1:11" ht="23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60" t="s">
        <v>66</v>
      </c>
      <c r="C7" s="40"/>
      <c r="D7" s="41"/>
      <c r="E7" s="41"/>
      <c r="F7" s="41"/>
      <c r="G7" s="41"/>
      <c r="H7" s="41"/>
      <c r="I7" s="42"/>
      <c r="J7" s="83" t="s">
        <v>62</v>
      </c>
      <c r="K7" s="84"/>
      <c r="L7" s="43" t="s">
        <v>64</v>
      </c>
    </row>
    <row r="8" spans="2:12" ht="15">
      <c r="B8" s="60"/>
      <c r="C8" s="45" t="s">
        <v>67</v>
      </c>
      <c r="D8" s="46"/>
      <c r="E8" s="46"/>
      <c r="F8" s="46"/>
      <c r="G8" s="69" t="s">
        <v>94</v>
      </c>
      <c r="H8" s="69"/>
      <c r="I8" s="70"/>
      <c r="J8" s="85" t="s">
        <v>63</v>
      </c>
      <c r="K8" s="86"/>
      <c r="L8" s="44" t="s">
        <v>65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62" t="s">
        <v>50</v>
      </c>
      <c r="C10" s="62"/>
      <c r="D10" s="62"/>
      <c r="E10" s="62"/>
      <c r="F10" s="62" t="s">
        <v>51</v>
      </c>
      <c r="G10" s="62"/>
      <c r="H10" s="62"/>
      <c r="I10" s="62"/>
      <c r="J10" s="62"/>
      <c r="K10" s="62"/>
    </row>
    <row r="11" ht="15.75" thickBot="1"/>
    <row r="12" spans="1:12" ht="15.75" thickBot="1">
      <c r="A12" s="3"/>
      <c r="B12" s="21" t="s">
        <v>74</v>
      </c>
      <c r="C12" s="21"/>
      <c r="D12" s="3"/>
      <c r="E12" s="3"/>
      <c r="F12" s="3"/>
      <c r="G12" s="58" t="s">
        <v>54</v>
      </c>
      <c r="H12" s="58"/>
      <c r="I12" s="58"/>
      <c r="J12" s="59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63" t="s">
        <v>0</v>
      </c>
      <c r="B14" s="87" t="s">
        <v>1</v>
      </c>
      <c r="C14" s="88"/>
      <c r="D14" s="66" t="s">
        <v>2</v>
      </c>
      <c r="E14" s="66" t="s">
        <v>3</v>
      </c>
      <c r="F14" s="74" t="s">
        <v>4</v>
      </c>
      <c r="G14" s="77" t="s">
        <v>5</v>
      </c>
      <c r="H14" s="66" t="s">
        <v>6</v>
      </c>
      <c r="I14" s="71" t="s">
        <v>7</v>
      </c>
      <c r="J14" s="55" t="s">
        <v>8</v>
      </c>
      <c r="K14" s="66" t="s">
        <v>9</v>
      </c>
      <c r="L14" s="80" t="s">
        <v>68</v>
      </c>
    </row>
    <row r="15" spans="1:12" ht="15">
      <c r="A15" s="64"/>
      <c r="B15" s="89"/>
      <c r="C15" s="90"/>
      <c r="D15" s="67"/>
      <c r="E15" s="67"/>
      <c r="F15" s="75"/>
      <c r="G15" s="78"/>
      <c r="H15" s="67"/>
      <c r="I15" s="72"/>
      <c r="J15" s="56"/>
      <c r="K15" s="67"/>
      <c r="L15" s="81"/>
    </row>
    <row r="16" spans="1:12" ht="15">
      <c r="A16" s="64"/>
      <c r="B16" s="89"/>
      <c r="C16" s="90"/>
      <c r="D16" s="67"/>
      <c r="E16" s="67"/>
      <c r="F16" s="75"/>
      <c r="G16" s="78"/>
      <c r="H16" s="67"/>
      <c r="I16" s="72"/>
      <c r="J16" s="56"/>
      <c r="K16" s="67"/>
      <c r="L16" s="81"/>
    </row>
    <row r="17" spans="1:12" ht="15">
      <c r="A17" s="64"/>
      <c r="B17" s="89"/>
      <c r="C17" s="90"/>
      <c r="D17" s="67"/>
      <c r="E17" s="67"/>
      <c r="F17" s="75"/>
      <c r="G17" s="78"/>
      <c r="H17" s="67"/>
      <c r="I17" s="72"/>
      <c r="J17" s="56"/>
      <c r="K17" s="67"/>
      <c r="L17" s="81"/>
    </row>
    <row r="18" spans="1:12" ht="15">
      <c r="A18" s="64"/>
      <c r="B18" s="89"/>
      <c r="C18" s="90"/>
      <c r="D18" s="67"/>
      <c r="E18" s="67"/>
      <c r="F18" s="75"/>
      <c r="G18" s="78"/>
      <c r="H18" s="67"/>
      <c r="I18" s="72"/>
      <c r="J18" s="56"/>
      <c r="K18" s="67"/>
      <c r="L18" s="81"/>
    </row>
    <row r="19" spans="1:12" ht="15.75" thickBot="1">
      <c r="A19" s="65"/>
      <c r="B19" s="91"/>
      <c r="C19" s="92"/>
      <c r="D19" s="68"/>
      <c r="E19" s="68"/>
      <c r="F19" s="76"/>
      <c r="G19" s="79"/>
      <c r="H19" s="68"/>
      <c r="I19" s="73"/>
      <c r="J19" s="57"/>
      <c r="K19" s="68"/>
      <c r="L19" s="82"/>
    </row>
    <row r="20" spans="1:12" ht="18.75" customHeight="1">
      <c r="A20" s="19">
        <v>1</v>
      </c>
      <c r="B20" s="101" t="s">
        <v>75</v>
      </c>
      <c r="C20" s="95"/>
      <c r="D20" s="22">
        <f aca="true" t="shared" si="0" ref="D20:D38">IF(L20="","",VLOOKUP(L20,giudizi,2,FALSE))</f>
      </c>
      <c r="E20" s="22">
        <f aca="true" t="shared" si="1" ref="E20:E38">IF(L20="","",VLOOKUP(L20,giudizi,3,FALSE))</f>
      </c>
      <c r="F20" s="22">
        <f aca="true" t="shared" si="2" ref="F20:F38">IF(L20="","",VLOOKUP(L20,giudizi,4,FALSE))</f>
      </c>
      <c r="G20" s="22">
        <f aca="true" t="shared" si="3" ref="G20:G38">IF(L20="","",VLOOKUP(L20,giudizi,5,FALSE))</f>
      </c>
      <c r="H20" s="54">
        <f>IF(K20="","",IF(K20/$K$12&lt;0.3,"A",IF(AND(K20/$K$12&gt;=0.3,K20/$K$12&lt;0.6),"B","C")))</f>
      </c>
      <c r="I20" s="22">
        <f aca="true" t="shared" si="4" ref="I20:I38">IF(L20="","",VLOOKUP(L20,giudizi,6,FALSE))</f>
      </c>
      <c r="J20" s="22">
        <f aca="true" t="shared" si="5" ref="J20:J38">IF(L20="","",VLOOKUP(L20,giudizi,7,FALSE))</f>
      </c>
      <c r="K20" s="22"/>
      <c r="L20" s="24"/>
    </row>
    <row r="21" spans="1:12" ht="18.75" customHeight="1">
      <c r="A21" s="20">
        <v>2</v>
      </c>
      <c r="B21" s="102" t="s">
        <v>76</v>
      </c>
      <c r="C21" s="96"/>
      <c r="D21" s="22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38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102" t="s">
        <v>77</v>
      </c>
      <c r="C22" s="96"/>
      <c r="D22" s="22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102" t="s">
        <v>78</v>
      </c>
      <c r="C23" s="96"/>
      <c r="D23" s="22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102" t="s">
        <v>79</v>
      </c>
      <c r="C24" s="96"/>
      <c r="D24" s="22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102" t="s">
        <v>80</v>
      </c>
      <c r="C25" s="96"/>
      <c r="D25" s="22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102" t="s">
        <v>81</v>
      </c>
      <c r="C26" s="96"/>
      <c r="D26" s="22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102" t="s">
        <v>82</v>
      </c>
      <c r="C27" s="96"/>
      <c r="D27" s="22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102" t="s">
        <v>83</v>
      </c>
      <c r="C28" s="96"/>
      <c r="D28" s="22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102" t="s">
        <v>84</v>
      </c>
      <c r="C29" s="96"/>
      <c r="D29" s="22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102" t="s">
        <v>85</v>
      </c>
      <c r="C30" s="96"/>
      <c r="D30" s="22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102" t="s">
        <v>86</v>
      </c>
      <c r="C31" s="96"/>
      <c r="D31" s="22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102" t="s">
        <v>87</v>
      </c>
      <c r="C32" s="96"/>
      <c r="D32" s="22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102" t="s">
        <v>88</v>
      </c>
      <c r="C33" s="96"/>
      <c r="D33" s="22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>
      <c r="A34" s="49">
        <v>15</v>
      </c>
      <c r="B34" s="102" t="s">
        <v>89</v>
      </c>
      <c r="C34" s="96"/>
      <c r="D34" s="50">
        <f t="shared" si="0"/>
      </c>
      <c r="E34" s="50">
        <f t="shared" si="1"/>
      </c>
      <c r="F34" s="50">
        <f t="shared" si="2"/>
      </c>
      <c r="G34" s="50">
        <f t="shared" si="3"/>
      </c>
      <c r="H34" s="22">
        <f t="shared" si="6"/>
      </c>
      <c r="I34" s="50">
        <f t="shared" si="4"/>
      </c>
      <c r="J34" s="50">
        <f t="shared" si="5"/>
      </c>
      <c r="K34" s="50"/>
      <c r="L34" s="51"/>
    </row>
    <row r="35" spans="1:12" s="3" customFormat="1" ht="18.75" customHeight="1">
      <c r="A35" s="52">
        <v>16</v>
      </c>
      <c r="B35" s="102" t="s">
        <v>90</v>
      </c>
      <c r="C35" s="96"/>
      <c r="D35" s="23">
        <f t="shared" si="0"/>
      </c>
      <c r="E35" s="23">
        <f t="shared" si="1"/>
      </c>
      <c r="F35" s="23">
        <f t="shared" si="2"/>
      </c>
      <c r="G35" s="23">
        <f t="shared" si="3"/>
      </c>
      <c r="H35" s="22">
        <f t="shared" si="6"/>
      </c>
      <c r="I35" s="23">
        <f t="shared" si="4"/>
      </c>
      <c r="J35" s="23">
        <f t="shared" si="5"/>
      </c>
      <c r="K35" s="23"/>
      <c r="L35" s="26"/>
    </row>
    <row r="36" spans="1:12" ht="18.75" customHeight="1">
      <c r="A36" s="97">
        <v>17</v>
      </c>
      <c r="B36" s="102" t="s">
        <v>91</v>
      </c>
      <c r="C36" s="98"/>
      <c r="D36" s="50">
        <f t="shared" si="0"/>
      </c>
      <c r="E36" s="50">
        <f t="shared" si="1"/>
      </c>
      <c r="F36" s="50">
        <f t="shared" si="2"/>
      </c>
      <c r="G36" s="50">
        <f t="shared" si="3"/>
      </c>
      <c r="H36" s="99">
        <f t="shared" si="6"/>
      </c>
      <c r="I36" s="50">
        <f t="shared" si="4"/>
      </c>
      <c r="J36" s="50">
        <f t="shared" si="5"/>
      </c>
      <c r="K36" s="50"/>
      <c r="L36" s="51"/>
    </row>
    <row r="37" spans="1:12" ht="18.75" customHeight="1">
      <c r="A37" s="52">
        <v>18</v>
      </c>
      <c r="B37" s="102" t="s">
        <v>92</v>
      </c>
      <c r="C37" s="96"/>
      <c r="D37" s="23">
        <f t="shared" si="0"/>
      </c>
      <c r="E37" s="23">
        <f t="shared" si="1"/>
      </c>
      <c r="F37" s="23">
        <f t="shared" si="2"/>
      </c>
      <c r="G37" s="23">
        <f t="shared" si="3"/>
      </c>
      <c r="H37" s="23">
        <f t="shared" si="6"/>
      </c>
      <c r="I37" s="23">
        <f t="shared" si="4"/>
      </c>
      <c r="J37" s="23">
        <f t="shared" si="5"/>
      </c>
      <c r="K37" s="23"/>
      <c r="L37" s="26"/>
    </row>
    <row r="38" spans="1:12" ht="18.75" customHeight="1" thickBot="1">
      <c r="A38" s="53">
        <v>19</v>
      </c>
      <c r="B38" s="103" t="s">
        <v>93</v>
      </c>
      <c r="C38" s="100"/>
      <c r="D38" s="47">
        <f t="shared" si="0"/>
      </c>
      <c r="E38" s="47">
        <f t="shared" si="1"/>
      </c>
      <c r="F38" s="47">
        <f t="shared" si="2"/>
      </c>
      <c r="G38" s="47">
        <f t="shared" si="3"/>
      </c>
      <c r="H38" s="47">
        <f t="shared" si="6"/>
      </c>
      <c r="I38" s="47">
        <f t="shared" si="4"/>
      </c>
      <c r="J38" s="47">
        <f t="shared" si="5"/>
      </c>
      <c r="K38" s="47"/>
      <c r="L38" s="48"/>
    </row>
    <row r="39" spans="1:12" ht="15">
      <c r="A39" s="3"/>
      <c r="B39" s="3"/>
      <c r="D39" s="3"/>
      <c r="E39" s="3"/>
      <c r="L39" s="3"/>
    </row>
    <row r="41" spans="6:11" ht="15">
      <c r="F41" s="62" t="s">
        <v>49</v>
      </c>
      <c r="G41" s="62"/>
      <c r="H41" s="62"/>
      <c r="I41" s="62"/>
      <c r="J41" s="62"/>
      <c r="K41" s="62"/>
    </row>
    <row r="43" spans="6:11" ht="15">
      <c r="F43" s="3"/>
      <c r="G43" s="3"/>
      <c r="H43" s="3"/>
      <c r="I43" s="3"/>
      <c r="J43" s="3"/>
      <c r="K43" s="3"/>
    </row>
    <row r="44" spans="6:11" ht="15">
      <c r="F44" s="62" t="s">
        <v>49</v>
      </c>
      <c r="G44" s="62"/>
      <c r="H44" s="62"/>
      <c r="I44" s="62"/>
      <c r="J44" s="62"/>
      <c r="K44" s="62"/>
    </row>
  </sheetData>
  <sheetProtection/>
  <mergeCells count="21">
    <mergeCell ref="F44:K44"/>
    <mergeCell ref="J7:K7"/>
    <mergeCell ref="J8:K8"/>
    <mergeCell ref="B14:C19"/>
    <mergeCell ref="L14:L19"/>
    <mergeCell ref="K14:K19"/>
    <mergeCell ref="F41:K41"/>
    <mergeCell ref="A1:K1"/>
    <mergeCell ref="B10:E10"/>
    <mergeCell ref="F10:K10"/>
    <mergeCell ref="A14:A19"/>
    <mergeCell ref="H14:H19"/>
    <mergeCell ref="G8:I8"/>
    <mergeCell ref="I14:I19"/>
    <mergeCell ref="D14:D19"/>
    <mergeCell ref="E14:E19"/>
    <mergeCell ref="F14:F19"/>
    <mergeCell ref="J14:J19"/>
    <mergeCell ref="G12:J12"/>
    <mergeCell ref="B7:B8"/>
    <mergeCell ref="G14:G19"/>
  </mergeCells>
  <dataValidations count="2">
    <dataValidation type="list" allowBlank="1" showInputMessage="1" showErrorMessage="1" sqref="L20:L38">
      <formula1>voto</formula1>
    </dataValidation>
    <dataValidation type="list" allowBlank="1" showInputMessage="1" showErrorMessage="1" sqref="F3:H6 G8:G9 H9:I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69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70</v>
      </c>
      <c r="B13" s="25" t="s">
        <v>72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71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94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56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93" t="s">
        <v>52</v>
      </c>
      <c r="B21" s="93"/>
      <c r="C21" s="93"/>
      <c r="D21" s="3"/>
      <c r="E21" s="3"/>
      <c r="G21" s="3"/>
      <c r="H21" s="3"/>
      <c r="I21" s="3"/>
      <c r="J21" s="3"/>
      <c r="K21" s="3"/>
      <c r="L21" s="3"/>
    </row>
    <row r="22" spans="1:12" ht="15">
      <c r="A22" s="94" t="s">
        <v>53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3" spans="1:12" ht="15">
      <c r="A23" s="94" t="s">
        <v>55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ht="15">
      <c r="A24" s="94" t="s">
        <v>57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12" ht="15">
      <c r="A25" s="94" t="s">
        <v>58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3"/>
    </row>
    <row r="26" spans="1:12" ht="15">
      <c r="A26" s="94" t="s">
        <v>59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1:12" ht="15">
      <c r="A27" s="94" t="s">
        <v>60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1:12" ht="15">
      <c r="A28" s="94" t="s">
        <v>61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73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2015-11-21T11:59:15Z</dcterms:modified>
  <cp:category/>
  <cp:version/>
  <cp:contentType/>
  <cp:contentStatus/>
</cp:coreProperties>
</file>